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"/>
    </mc:Choice>
  </mc:AlternateContent>
  <bookViews>
    <workbookView xWindow="0" yWindow="0" windowWidth="23040" windowHeight="9525"/>
  </bookViews>
  <sheets>
    <sheet name="PP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1" l="1"/>
  <c r="L161" i="1"/>
  <c r="G161" i="1"/>
  <c r="M160" i="1"/>
  <c r="L160" i="1"/>
  <c r="G160" i="1"/>
  <c r="M159" i="1"/>
  <c r="L159" i="1"/>
  <c r="G159" i="1"/>
  <c r="M158" i="1"/>
  <c r="L158" i="1"/>
  <c r="G158" i="1"/>
  <c r="M157" i="1"/>
  <c r="L157" i="1"/>
  <c r="G157" i="1"/>
  <c r="M156" i="1"/>
  <c r="L156" i="1"/>
  <c r="G156" i="1"/>
  <c r="M155" i="1"/>
  <c r="L155" i="1"/>
  <c r="G155" i="1"/>
  <c r="M154" i="1"/>
  <c r="L154" i="1"/>
  <c r="G154" i="1"/>
  <c r="M153" i="1"/>
  <c r="L153" i="1"/>
  <c r="G153" i="1"/>
  <c r="M152" i="1"/>
  <c r="L152" i="1"/>
  <c r="G152" i="1"/>
  <c r="M151" i="1"/>
  <c r="L151" i="1"/>
  <c r="G151" i="1"/>
  <c r="M150" i="1"/>
  <c r="L150" i="1"/>
  <c r="G150" i="1"/>
  <c r="M149" i="1"/>
  <c r="L149" i="1"/>
  <c r="G149" i="1"/>
  <c r="M148" i="1"/>
  <c r="L148" i="1"/>
  <c r="G148" i="1"/>
  <c r="M147" i="1"/>
  <c r="L147" i="1"/>
  <c r="G147" i="1"/>
  <c r="M146" i="1"/>
  <c r="L146" i="1"/>
  <c r="G146" i="1"/>
  <c r="M145" i="1"/>
  <c r="L145" i="1"/>
  <c r="G145" i="1"/>
  <c r="M144" i="1"/>
  <c r="L144" i="1"/>
  <c r="G144" i="1"/>
  <c r="M143" i="1"/>
  <c r="L143" i="1"/>
  <c r="G143" i="1"/>
  <c r="M142" i="1"/>
  <c r="L142" i="1"/>
  <c r="G142" i="1"/>
  <c r="M141" i="1"/>
  <c r="L141" i="1"/>
  <c r="G141" i="1"/>
  <c r="M140" i="1"/>
  <c r="L140" i="1"/>
  <c r="G140" i="1"/>
  <c r="M139" i="1"/>
  <c r="L139" i="1"/>
  <c r="G139" i="1"/>
  <c r="M138" i="1"/>
  <c r="L138" i="1"/>
  <c r="G138" i="1"/>
  <c r="M137" i="1"/>
  <c r="L137" i="1"/>
  <c r="G137" i="1"/>
  <c r="M136" i="1"/>
  <c r="L136" i="1"/>
  <c r="G136" i="1"/>
  <c r="M135" i="1"/>
  <c r="L135" i="1"/>
  <c r="G135" i="1"/>
  <c r="M134" i="1"/>
  <c r="L134" i="1"/>
  <c r="G134" i="1"/>
  <c r="M133" i="1"/>
  <c r="L133" i="1"/>
  <c r="G133" i="1"/>
  <c r="M132" i="1"/>
  <c r="L132" i="1"/>
  <c r="G132" i="1"/>
  <c r="M131" i="1"/>
  <c r="L131" i="1"/>
  <c r="G131" i="1"/>
  <c r="M130" i="1"/>
  <c r="L130" i="1"/>
  <c r="G130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58" i="1" l="1"/>
  <c r="G9" i="1"/>
  <c r="K164" i="1" l="1"/>
  <c r="J164" i="1"/>
  <c r="I164" i="1"/>
  <c r="H164" i="1"/>
  <c r="G164" i="1"/>
  <c r="K53" i="1"/>
  <c r="J53" i="1"/>
  <c r="I53" i="1"/>
  <c r="H53" i="1"/>
  <c r="G53" i="1"/>
  <c r="M164" i="1" l="1"/>
  <c r="M58" i="1"/>
  <c r="M53" i="1"/>
  <c r="M9" i="1"/>
  <c r="K166" i="1"/>
  <c r="I166" i="1"/>
  <c r="H166" i="1"/>
  <c r="J166" i="1"/>
  <c r="G166" i="1"/>
  <c r="L164" i="1"/>
  <c r="L58" i="1"/>
  <c r="L53" i="1"/>
  <c r="L9" i="1"/>
  <c r="L166" i="1" l="1"/>
  <c r="M166" i="1"/>
</calcChain>
</file>

<file path=xl/sharedStrings.xml><?xml version="1.0" encoding="utf-8"?>
<sst xmlns="http://schemas.openxmlformats.org/spreadsheetml/2006/main" count="402" uniqueCount="270">
  <si>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</si>
  <si>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</si>
  <si>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</si>
  <si>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</si>
  <si>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</si>
  <si>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</si>
  <si>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</si>
  <si>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</si>
  <si>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</si>
  <si>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</si>
  <si>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</si>
  <si>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</si>
  <si>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</si>
  <si>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</si>
  <si>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</si>
  <si>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</si>
  <si>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</si>
  <si>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</si>
  <si>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</si>
  <si>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</si>
  <si>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</si>
  <si>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</si>
  <si>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MEJORAR LA CALIDAD DE VIDA DE LOS HABIT DEL MUNICI</t>
  </si>
  <si>
    <t>Muebles de oficina y estantería</t>
  </si>
  <si>
    <t>Computadoras y equipo periférico</t>
  </si>
  <si>
    <t>Instrumentos médicos</t>
  </si>
  <si>
    <t>Automóviles y camiones</t>
  </si>
  <si>
    <t>Terrenos</t>
  </si>
  <si>
    <t>E0003</t>
  </si>
  <si>
    <t>MANT LA GUBERNABILIDAD POR MEDIO DE LA ATENC CIUDA</t>
  </si>
  <si>
    <t>E0004</t>
  </si>
  <si>
    <t>MANTENER LAS FINANZAS SANAS DEL MUNICIPIO</t>
  </si>
  <si>
    <t>Otros mobiliarios y equipos de administración</t>
  </si>
  <si>
    <t>Software</t>
  </si>
  <si>
    <t>E0005</t>
  </si>
  <si>
    <t>SERV PUBLICOS ASEO LIMPIEZA PARQUES Y JARD ALUMBRA</t>
  </si>
  <si>
    <t>E0006</t>
  </si>
  <si>
    <t>IMPLEMENTAR PROG PARA MEJORAR DESARROLLO SOC Y HUM</t>
  </si>
  <si>
    <t>E0007</t>
  </si>
  <si>
    <t>DES RURAL ECONOMICO QUE GARANT CALIDIDAD DE VIDA</t>
  </si>
  <si>
    <t>E0008</t>
  </si>
  <si>
    <t>IMPLEMENT ACTIVACION FISICA PARA TENER UNA MEJ VID</t>
  </si>
  <si>
    <t>E0009</t>
  </si>
  <si>
    <t>IMPLEMENT AL 100 % EN TODOS LOS PROG DE PROT CIUDA</t>
  </si>
  <si>
    <t>Equipo de comunicación y telecomunicacion</t>
  </si>
  <si>
    <t>Accesorios de iluminación</t>
  </si>
  <si>
    <t>E0010</t>
  </si>
  <si>
    <t>CONSERVAR FOMENTAR Y FORTAL COSTUMB TRADIC Y CREEN</t>
  </si>
  <si>
    <t>E0011</t>
  </si>
  <si>
    <t>PROCESO ADVO PARA EL FONDO DE APOYO A INFRAES MUNI</t>
  </si>
  <si>
    <t>E0012</t>
  </si>
  <si>
    <t>VIGILAR Y GARANT EL ORDEN Y LA SEGURIDAD DEL MUNIC</t>
  </si>
  <si>
    <t>Muebles excepto de oficina y estantería</t>
  </si>
  <si>
    <t>E0014</t>
  </si>
  <si>
    <t xml:space="preserve"> RECURSOS HUMANOS</t>
  </si>
  <si>
    <t>E0015</t>
  </si>
  <si>
    <t>ACCESO A LA INFORMACION JURIDICO Y SOCIAL</t>
  </si>
  <si>
    <t>E0016</t>
  </si>
  <si>
    <t>ARCHIVO MUNICIPAL</t>
  </si>
  <si>
    <t>E0017</t>
  </si>
  <si>
    <t>SALUD ECOLOGIA Y TURISMO</t>
  </si>
  <si>
    <t>O0001</t>
  </si>
  <si>
    <t>FORT ACC DE TRANSP REALIZ POR ADMON PUBLICA MUNICI</t>
  </si>
  <si>
    <t>Edificación no habitacional</t>
  </si>
  <si>
    <t>Otras construcc de ingeniería civil u obra pesada</t>
  </si>
  <si>
    <t>ESTUDIOS E INVESTIGACIONES</t>
  </si>
  <si>
    <t>K0443</t>
  </si>
  <si>
    <t>CONST SANIT BIODIGESTOR ALDAMA  8VA ETAPA</t>
  </si>
  <si>
    <t>K0444</t>
  </si>
  <si>
    <t>CONST SANIT BIODIGESTOR CERRO PRITO 4TA ETAPA</t>
  </si>
  <si>
    <t>K0445</t>
  </si>
  <si>
    <t>CONST SANIT BIODIGESTOR CARRRICILLO 9NA ETAPA</t>
  </si>
  <si>
    <t>K0446</t>
  </si>
  <si>
    <t>CONST SANIT BIODIGESTOR CHARCO 4TA ETAPA</t>
  </si>
  <si>
    <t>K0447</t>
  </si>
  <si>
    <t>CONST SANIT BIODIGESTOR DURAZNO 6TA ETAPA</t>
  </si>
  <si>
    <t>K0448</t>
  </si>
  <si>
    <t>CONST SANIT BIODIGESTOR LLANITOS "A" 7MA ETAPA</t>
  </si>
  <si>
    <t>K0449</t>
  </si>
  <si>
    <t>CONST SANIT BIODIGESTOR LOS LLANITOS 4TA ETAPA</t>
  </si>
  <si>
    <t>K0450</t>
  </si>
  <si>
    <t>CONST SANIT BIODIGESTOR MANGAS CUATAS 7MA ETAPA</t>
  </si>
  <si>
    <t>K0451</t>
  </si>
  <si>
    <t>CONST SANIT BIODIGESTOR PIEDRA GORDA 3RA ETAPA</t>
  </si>
  <si>
    <t>K0452</t>
  </si>
  <si>
    <t>CONST SANIT BIODIGESTOR SAN JUAN DE DIOS 6TA ETAPA</t>
  </si>
  <si>
    <t>K0459</t>
  </si>
  <si>
    <t>CONST COLECTOR CAPTACIÓN AGUA SAN JUAN DE DIOS</t>
  </si>
  <si>
    <t>Constr obras p abastecde agua petróleo gas el</t>
  </si>
  <si>
    <t>K0462</t>
  </si>
  <si>
    <t>CONST CALLE CONCRETO EN LOS LLANITOS "A"</t>
  </si>
  <si>
    <t>División de terrenos y Constr de obras de urbaniz</t>
  </si>
  <si>
    <t>K0463</t>
  </si>
  <si>
    <t>CONST CALLE CONCRETO EL DURAZNO</t>
  </si>
  <si>
    <t>K0470</t>
  </si>
  <si>
    <t>CONSTRUCCION CUARTO DORMITORIO LLANITOS A ATARJEA</t>
  </si>
  <si>
    <t>Edificación habitacional</t>
  </si>
  <si>
    <t>K0474</t>
  </si>
  <si>
    <t>CONSTRUCCION CUARTO DORMITORIO APARTADERO ATARJEA</t>
  </si>
  <si>
    <t>K0491</t>
  </si>
  <si>
    <t>RED DE AGUA POTABLE EN LLANITOS REPASADERO</t>
  </si>
  <si>
    <t>Trabajos de acabados en edificaciones y otros trab</t>
  </si>
  <si>
    <t>K0492</t>
  </si>
  <si>
    <t>REHAB PARQUE EN LA LOCALIDAD DE ALAMOS, ATARJEA</t>
  </si>
  <si>
    <t>K0493</t>
  </si>
  <si>
    <t>INTERVENCIÓN  MEJORA URBANA CALLE ZARAGOZA  ATARJE</t>
  </si>
  <si>
    <t>K0498</t>
  </si>
  <si>
    <t>REHAB RED DE CONDUCCION DE AGUA EN  ALDAMA</t>
  </si>
  <si>
    <t>K0499</t>
  </si>
  <si>
    <t>REHAB CANCHA USOS MULTIPLES Y OBRAS COMPLEM TAPONA</t>
  </si>
  <si>
    <t>K0501</t>
  </si>
  <si>
    <t>MEJOR CAMINO APARTADERO CRUCERO ATARJEA ALDAMA</t>
  </si>
  <si>
    <t>Construcción de vías de comunicación</t>
  </si>
  <si>
    <t>K0516</t>
  </si>
  <si>
    <t>REMODELACION ACCESO CABECERA ARCO BIENVENIDA 2DA E</t>
  </si>
  <si>
    <t>Otras construcciones de ingeniería civil u obra pe</t>
  </si>
  <si>
    <t>K0537</t>
  </si>
  <si>
    <t>Mantenimeinto a Señalizacion ReductVelocid Atarjea</t>
  </si>
  <si>
    <t>K0538</t>
  </si>
  <si>
    <t>CONSTRUCCION SANITARIOS PREESCOLAR LLANITOS A</t>
  </si>
  <si>
    <t>K0539</t>
  </si>
  <si>
    <t>CONSTRUCCION DE CUARTO PARA BAÑO SAN JUAN DE DIOS</t>
  </si>
  <si>
    <t>K0540</t>
  </si>
  <si>
    <t>CONSTRUCCION DE CUARTO PARA BAÑO EN LA JOYA</t>
  </si>
  <si>
    <t>K0541</t>
  </si>
  <si>
    <t>CONSTRUCCION DE CUARTO PARA BAÑO ATARJEA</t>
  </si>
  <si>
    <t>K0542</t>
  </si>
  <si>
    <t>CONSTRUCCION DE CUARTO PARA BAÑO CHARCAS</t>
  </si>
  <si>
    <t>K0543</t>
  </si>
  <si>
    <t>CONSTRUCCION DE CUARTO PARA BAÑO ALAMOS</t>
  </si>
  <si>
    <t>K0544</t>
  </si>
  <si>
    <t>CONSTRUCCION DE CUARTO COCINA CARRICILL</t>
  </si>
  <si>
    <t>K0545</t>
  </si>
  <si>
    <t>CONSTRUCCION DE CUARTO COCINA ALDAMA</t>
  </si>
  <si>
    <t>K0546</t>
  </si>
  <si>
    <t>CONSTRUCCION DE CUARTO COCINA SAN JUAN</t>
  </si>
  <si>
    <t>K0547</t>
  </si>
  <si>
    <t>CONSTRUCCION DE CUARTO COCINA LLANITOS A</t>
  </si>
  <si>
    <t>K0548</t>
  </si>
  <si>
    <t>CONSTRUCCION DE CUARTO COCINA ALAMOS</t>
  </si>
  <si>
    <t>K0549</t>
  </si>
  <si>
    <t>CONSTRUCCION DE CUARTO COCINA DURAZNO</t>
  </si>
  <si>
    <t>K0550</t>
  </si>
  <si>
    <t>CONSTRUCCION DE CUARTO COCINA PIÑONAL</t>
  </si>
  <si>
    <t>K0551</t>
  </si>
  <si>
    <t>CONSTRUCCION DE CUARTO DOR INDIGENA CARRICILLO</t>
  </si>
  <si>
    <t>K0552</t>
  </si>
  <si>
    <t>CONSTRUCCION DE CUARTO DORMITORIO MANGAS</t>
  </si>
  <si>
    <t>K0553</t>
  </si>
  <si>
    <t>CONSTRUCCION DE CUARTO DORMITORIO PIEDRA GORDA</t>
  </si>
  <si>
    <t>K0554</t>
  </si>
  <si>
    <t>CONSTRUCCION DE CUARTO DORMITORIO SAN JUAN DE DIO</t>
  </si>
  <si>
    <t>K0555</t>
  </si>
  <si>
    <t>CONSTRUCCION DE CUARTO DORMITORIO LLANITOS</t>
  </si>
  <si>
    <t>K0556</t>
  </si>
  <si>
    <t>CONSTRUCCION DE CUARTO DORMITORIO DURAZNO</t>
  </si>
  <si>
    <t>K0557</t>
  </si>
  <si>
    <t>CONSTRUCCION DE CALLE CONCRETO CARRICILLO GLORIA</t>
  </si>
  <si>
    <t>K0558</t>
  </si>
  <si>
    <t>Const de Gradas Cancha Futbol 7 Localidad Carricil</t>
  </si>
  <si>
    <t>K0559</t>
  </si>
  <si>
    <t>Remodel Acceso Cabecera Mpal (Arco de bienven) 2da</t>
  </si>
  <si>
    <t>K0564</t>
  </si>
  <si>
    <t>CONSTRUCCION OBRA COMPLEM CALLE PRINCIPAL EN EL DU</t>
  </si>
  <si>
    <t>K0571</t>
  </si>
  <si>
    <t>CONST CALLE CONCRETO EN CALLE ZARAGOZA CAB MPAL</t>
  </si>
  <si>
    <t>K0572</t>
  </si>
  <si>
    <t>CONST CALLE CONCRETO CALLE CHARQUITO LOC CERRO PRI</t>
  </si>
  <si>
    <t>K0573</t>
  </si>
  <si>
    <t>CONST DE CALLE CONCRETO EN CHILARITO CALLE ACCESO</t>
  </si>
  <si>
    <t>K0574</t>
  </si>
  <si>
    <t>CONST DE CALLE CONCRETO EN LOS LLANITOS EN CALLE P</t>
  </si>
  <si>
    <t>K0575</t>
  </si>
  <si>
    <t>CONST DE SANITARIO CON BIODIGESTOR 10MA ETAPA LOC</t>
  </si>
  <si>
    <t>K0576</t>
  </si>
  <si>
    <t>CONST DE SANITARIO CON BIODIGESTOR 3RA ETAPA LOC</t>
  </si>
  <si>
    <t>K0577</t>
  </si>
  <si>
    <t>CONST DE SANITARIO CON BIODIGESTOR 6TA ETAPA LOC A</t>
  </si>
  <si>
    <t>K0578</t>
  </si>
  <si>
    <t>CONST DE SANITARIO CON BIODIGESTOR 7MA ETAPA LOC</t>
  </si>
  <si>
    <t>K0579</t>
  </si>
  <si>
    <t>CONST DE SANITARIO CON BIODIGESTOR 5TA ETAPA LOC C</t>
  </si>
  <si>
    <t>K0580</t>
  </si>
  <si>
    <t>CONST DE SANITARIO CON BIODIGESTOR 7MA ETAPA LOC E</t>
  </si>
  <si>
    <t>K0581</t>
  </si>
  <si>
    <t>CONST DE SANITARIO CON BIODIGESTOR 4TA ETAPA LOC P</t>
  </si>
  <si>
    <t>K0582</t>
  </si>
  <si>
    <t>CONST DE SANITARIO CON BIODIGESTOR 4TA ETAPA LOC A</t>
  </si>
  <si>
    <t>K0583</t>
  </si>
  <si>
    <t>CONST DE SANITARIO CON BIODIGESTOR 8VA ETAPA LOC M</t>
  </si>
  <si>
    <t>K0584</t>
  </si>
  <si>
    <t>CONST DE SANITARIO CON BIODIGESTOR 5TA ETAPA LOC A</t>
  </si>
  <si>
    <t>K0585</t>
  </si>
  <si>
    <t>CONST DE SANITARIO CON BIODIGESTOR 6TA ETAPA LOC C</t>
  </si>
  <si>
    <t>K0586</t>
  </si>
  <si>
    <t>CONST DE SANITARIO CON BIODIGESTOR 5TA ETAPA LOC L</t>
  </si>
  <si>
    <t>K0587</t>
  </si>
  <si>
    <t>K0588</t>
  </si>
  <si>
    <t>K0589</t>
  </si>
  <si>
    <t>CONST DE SANITARIO CON BIODIGESTOR 7MA ETAPA LOC C</t>
  </si>
  <si>
    <t>K0590</t>
  </si>
  <si>
    <t>CONST DE SANITARIO CON BIODIGESTOR 7MA ETAPA LOC L</t>
  </si>
  <si>
    <t>K0591</t>
  </si>
  <si>
    <t>CONST DE SANITARIO CON BIODIGESTOR 1MA ETAPA LOC T</t>
  </si>
  <si>
    <t>K0592</t>
  </si>
  <si>
    <t>CONST CUARTO DORMITORIO LOC EL CARRICILLO</t>
  </si>
  <si>
    <t>K0593</t>
  </si>
  <si>
    <t>CONST CUARTO DORMITORIO LOC LA TAPONA</t>
  </si>
  <si>
    <t>K0594</t>
  </si>
  <si>
    <t>CONST CUARTO DORMITORIO LOC MANGAS CUATAS</t>
  </si>
  <si>
    <t>K0595</t>
  </si>
  <si>
    <t>CONST CUARTO DORMITORIO LOC ALDAMA</t>
  </si>
  <si>
    <t>K0596</t>
  </si>
  <si>
    <t>CONST CUARTO DORMITORIO LOC SAN JUAN DE DIOS</t>
  </si>
  <si>
    <t>K0597</t>
  </si>
  <si>
    <t>CONST CUARTO DORMITORIO LOC ATARJEA</t>
  </si>
  <si>
    <t>K0598</t>
  </si>
  <si>
    <t>K0599</t>
  </si>
  <si>
    <t>CONST CUARTO DORMITORIO LOC CERRO PRIETO</t>
  </si>
  <si>
    <t>K0600</t>
  </si>
  <si>
    <t>CONST CUARTO DORMITORIO LOC EL CHARCO</t>
  </si>
  <si>
    <t>K0601</t>
  </si>
  <si>
    <t>CONST CUARTO DORMITORIO LOC EL DURAZNO</t>
  </si>
  <si>
    <t>K0602</t>
  </si>
  <si>
    <t>CONST CUARTO DORMITORIO LOC EL APARTADERO</t>
  </si>
  <si>
    <t>K0603</t>
  </si>
  <si>
    <t>CONST CUARTO DORMITORIO LOC SAN ANTON</t>
  </si>
  <si>
    <t>K0604</t>
  </si>
  <si>
    <t>CONST CUARTO DORMITORIO LOC LOS ALAMOS</t>
  </si>
  <si>
    <t>K0605</t>
  </si>
  <si>
    <t>CONST CUARTO DORMITORIO LOC LOS LLANITOS</t>
  </si>
  <si>
    <t>K0606</t>
  </si>
  <si>
    <t>CONST CUARTO DORMITORIO LOC LA JOYA</t>
  </si>
  <si>
    <t>K0607</t>
  </si>
  <si>
    <t>CONST CUARTO DORMITORIO LOC EL MEZQUITAL</t>
  </si>
  <si>
    <t>K0608</t>
  </si>
  <si>
    <t>CONST CUARTO DORMITORIO LOC EL CHILARITO</t>
  </si>
  <si>
    <t>K0609</t>
  </si>
  <si>
    <t>CONST CUARTO DORMITORIO LOC PRIEDRA GORDA</t>
  </si>
  <si>
    <t>K0610</t>
  </si>
  <si>
    <t>CONST CUARTO DORMITORIO LOC LOS LLANITOS "A"</t>
  </si>
  <si>
    <t>K0611</t>
  </si>
  <si>
    <t>REHABILITACION CAMINO SAN ANTON - CARRICILLO</t>
  </si>
  <si>
    <t>K0613</t>
  </si>
  <si>
    <t>CONST ELECTRIFIC CALLE A LA PARROQUIA LOC ALAMOS</t>
  </si>
  <si>
    <t>K0614</t>
  </si>
  <si>
    <t>CONST ELECTRIFIC CALLE PRINICIPAL LOC MANGAS CUATA</t>
  </si>
  <si>
    <t>K0615</t>
  </si>
  <si>
    <t>CONST ELECTRIFIC CALLEJON LA MESA  CAB MPAL</t>
  </si>
  <si>
    <t>K0616</t>
  </si>
  <si>
    <t>CONST ELECTRIFIC CALLE A LA TELESEC LOC ALAMOS</t>
  </si>
  <si>
    <t>K0617</t>
  </si>
  <si>
    <t>AMPLIA ELECTRIF CALLE CANCHA USOS M LOC LOS LLANIT</t>
  </si>
  <si>
    <t>K0618</t>
  </si>
  <si>
    <t>AMPLIA ELECTRIF CAMINO AL BANCO CAB MPAL</t>
  </si>
  <si>
    <t>K0619</t>
  </si>
  <si>
    <t>AMPLIA ELECTRIF CALLE AL RANCHO LOC TAPONA</t>
  </si>
  <si>
    <t>K0620</t>
  </si>
  <si>
    <t>CONSTRUCCION CUARTO DORMITORIO VARIAS LOCALIDES (1</t>
  </si>
  <si>
    <t>K0623</t>
  </si>
  <si>
    <t>CONST COLECTOR CAP AGUA PLUV  VAR LOC</t>
  </si>
  <si>
    <t>K0624</t>
  </si>
  <si>
    <t>REHAB CANCHA USOS MULT LA JOYA</t>
  </si>
  <si>
    <t>K0627</t>
  </si>
  <si>
    <t>REHAB CAMINO LAGUNITA CAMINO</t>
  </si>
  <si>
    <t>K0628</t>
  </si>
  <si>
    <t>CONST CUARTO DORM 5 LOC CAR CHAR LAG TORO DUR</t>
  </si>
  <si>
    <t>K0629</t>
  </si>
  <si>
    <t>CONST CUARTO DORM 4 LOC ESC MANG ALAM SAN ANT</t>
  </si>
  <si>
    <t>Municipio de Atarjea, Gto.
Programas y Proyectos de Inversión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</si>
</sst>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28575</xdr:rowOff>
    </xdr:from>
    <xdr:to>
      <xdr:col>3</xdr:col>
      <xdr:colOff>304800</xdr:colOff>
      <xdr:row>0</xdr:row>
      <xdr:rowOff>695325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8575"/>
          <a:ext cx="111442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8"/>
  <sheetViews>
    <sheetView tabSelected="1" workbookViewId="0">
      <selection activeCell="E14" sqref="E14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269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>+H9</f>
        <v>30000</v>
      </c>
      <c r="H9" s="36">
        <v>30000</v>
      </c>
      <c r="I9" s="36">
        <v>55450</v>
      </c>
      <c r="J9" s="36">
        <v>47180.04</v>
      </c>
      <c r="K9" s="36">
        <v>47180.04</v>
      </c>
      <c r="L9" s="37">
        <f>IFERROR(K9/H9,0)</f>
        <v>1.572668</v>
      </c>
      <c r="M9" s="38">
        <f>IFERROR(K9/I9,0)</f>
        <v>0.85085734896302978</v>
      </c>
    </row>
    <row r="10" spans="2:13" x14ac:dyDescent="0.2">
      <c r="B10" s="32"/>
      <c r="C10" s="33"/>
      <c r="D10" s="34"/>
      <c r="E10" s="29">
        <v>5151</v>
      </c>
      <c r="F10" s="30" t="s">
        <v>24</v>
      </c>
      <c r="G10" s="35">
        <f>+H10</f>
        <v>36000</v>
      </c>
      <c r="H10" s="36">
        <v>36000</v>
      </c>
      <c r="I10" s="36">
        <v>30850</v>
      </c>
      <c r="J10" s="36">
        <v>23189.99</v>
      </c>
      <c r="K10" s="36">
        <v>23189.99</v>
      </c>
      <c r="L10" s="37">
        <f>IFERROR(K10/H10,0)</f>
        <v>0.64416638888888889</v>
      </c>
      <c r="M10" s="38">
        <f>IFERROR(K10/I10,0)</f>
        <v>0.7517014586709887</v>
      </c>
    </row>
    <row r="11" spans="2:13" x14ac:dyDescent="0.2">
      <c r="B11" s="32"/>
      <c r="C11" s="33"/>
      <c r="D11" s="34"/>
      <c r="E11" s="29">
        <v>5321</v>
      </c>
      <c r="F11" s="30" t="s">
        <v>25</v>
      </c>
      <c r="G11" s="35">
        <f>+H11</f>
        <v>0</v>
      </c>
      <c r="H11" s="36">
        <v>0</v>
      </c>
      <c r="I11" s="36">
        <v>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/>
      <c r="C12" s="33"/>
      <c r="D12" s="34"/>
      <c r="E12" s="29">
        <v>5411</v>
      </c>
      <c r="F12" s="30" t="s">
        <v>26</v>
      </c>
      <c r="G12" s="35">
        <f>+H12</f>
        <v>0</v>
      </c>
      <c r="H12" s="36">
        <v>0</v>
      </c>
      <c r="I12" s="36">
        <v>300000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">
      <c r="B13" s="32"/>
      <c r="C13" s="33"/>
      <c r="D13" s="34"/>
      <c r="E13" s="29">
        <v>5811</v>
      </c>
      <c r="F13" s="30" t="s">
        <v>27</v>
      </c>
      <c r="G13" s="35">
        <f>+H13</f>
        <v>113250</v>
      </c>
      <c r="H13" s="36">
        <v>113250</v>
      </c>
      <c r="I13" s="36">
        <v>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ht="22.5" x14ac:dyDescent="0.2">
      <c r="B14" s="32" t="s">
        <v>28</v>
      </c>
      <c r="C14" s="33"/>
      <c r="D14" s="34" t="s">
        <v>29</v>
      </c>
      <c r="E14" s="29">
        <v>5111</v>
      </c>
      <c r="F14" s="30" t="s">
        <v>23</v>
      </c>
      <c r="G14" s="35">
        <f>+H14</f>
        <v>10000</v>
      </c>
      <c r="H14" s="36">
        <v>10000</v>
      </c>
      <c r="I14" s="36">
        <v>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">
      <c r="B15" s="32"/>
      <c r="C15" s="33"/>
      <c r="D15" s="34"/>
      <c r="E15" s="29">
        <v>5151</v>
      </c>
      <c r="F15" s="30" t="s">
        <v>24</v>
      </c>
      <c r="G15" s="35">
        <f>+H15</f>
        <v>11512.25</v>
      </c>
      <c r="H15" s="36">
        <v>11512.25</v>
      </c>
      <c r="I15" s="36">
        <v>0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x14ac:dyDescent="0.2">
      <c r="B16" s="32" t="s">
        <v>30</v>
      </c>
      <c r="C16" s="33"/>
      <c r="D16" s="34" t="s">
        <v>31</v>
      </c>
      <c r="E16" s="29">
        <v>5111</v>
      </c>
      <c r="F16" s="30" t="s">
        <v>23</v>
      </c>
      <c r="G16" s="35">
        <f>+H16</f>
        <v>26400</v>
      </c>
      <c r="H16" s="36">
        <v>26400</v>
      </c>
      <c r="I16" s="36">
        <v>16250</v>
      </c>
      <c r="J16" s="36">
        <v>2190</v>
      </c>
      <c r="K16" s="36">
        <v>2190</v>
      </c>
      <c r="L16" s="37">
        <f>IFERROR(K16/H16,0)</f>
        <v>8.2954545454545461E-2</v>
      </c>
      <c r="M16" s="38">
        <f>IFERROR(K16/I16,0)</f>
        <v>0.13476923076923078</v>
      </c>
    </row>
    <row r="17" spans="2:13" x14ac:dyDescent="0.2">
      <c r="B17" s="32"/>
      <c r="C17" s="33"/>
      <c r="D17" s="34"/>
      <c r="E17" s="29">
        <v>5151</v>
      </c>
      <c r="F17" s="30" t="s">
        <v>24</v>
      </c>
      <c r="G17" s="35">
        <f>+H17</f>
        <v>34500</v>
      </c>
      <c r="H17" s="36">
        <v>34500</v>
      </c>
      <c r="I17" s="36">
        <v>24350</v>
      </c>
      <c r="J17" s="36">
        <v>18289.990000000002</v>
      </c>
      <c r="K17" s="36">
        <v>18289.990000000002</v>
      </c>
      <c r="L17" s="37">
        <f>IFERROR(K17/H17,0)</f>
        <v>0.53014463768115949</v>
      </c>
      <c r="M17" s="38">
        <f>IFERROR(K17/I17,0)</f>
        <v>0.75112895277207403</v>
      </c>
    </row>
    <row r="18" spans="2:13" x14ac:dyDescent="0.2">
      <c r="B18" s="32"/>
      <c r="C18" s="33"/>
      <c r="D18" s="34"/>
      <c r="E18" s="29">
        <v>5191</v>
      </c>
      <c r="F18" s="30" t="s">
        <v>32</v>
      </c>
      <c r="G18" s="35">
        <f>+H18</f>
        <v>34210</v>
      </c>
      <c r="H18" s="36">
        <v>34210</v>
      </c>
      <c r="I18" s="36">
        <v>4210</v>
      </c>
      <c r="J18" s="36">
        <v>0</v>
      </c>
      <c r="K18" s="36">
        <v>0</v>
      </c>
      <c r="L18" s="37">
        <f>IFERROR(K18/H18,0)</f>
        <v>0</v>
      </c>
      <c r="M18" s="38">
        <f>IFERROR(K18/I18,0)</f>
        <v>0</v>
      </c>
    </row>
    <row r="19" spans="2:13" x14ac:dyDescent="0.2">
      <c r="B19" s="32"/>
      <c r="C19" s="33"/>
      <c r="D19" s="34"/>
      <c r="E19" s="29">
        <v>5911</v>
      </c>
      <c r="F19" s="30" t="s">
        <v>33</v>
      </c>
      <c r="G19" s="35">
        <f>+H19</f>
        <v>21480</v>
      </c>
      <c r="H19" s="36">
        <v>21480</v>
      </c>
      <c r="I19" s="36">
        <v>0</v>
      </c>
      <c r="J19" s="36">
        <v>0</v>
      </c>
      <c r="K19" s="36">
        <v>0</v>
      </c>
      <c r="L19" s="37">
        <f>IFERROR(K19/H19,0)</f>
        <v>0</v>
      </c>
      <c r="M19" s="38">
        <f>IFERROR(K19/I19,0)</f>
        <v>0</v>
      </c>
    </row>
    <row r="20" spans="2:13" ht="22.5" x14ac:dyDescent="0.2">
      <c r="B20" s="32" t="s">
        <v>34</v>
      </c>
      <c r="C20" s="33"/>
      <c r="D20" s="34" t="s">
        <v>35</v>
      </c>
      <c r="E20" s="29">
        <v>5111</v>
      </c>
      <c r="F20" s="30" t="s">
        <v>23</v>
      </c>
      <c r="G20" s="35">
        <f>+H20</f>
        <v>3210</v>
      </c>
      <c r="H20" s="36">
        <v>3210</v>
      </c>
      <c r="I20" s="36">
        <v>4200</v>
      </c>
      <c r="J20" s="36">
        <v>4200</v>
      </c>
      <c r="K20" s="36">
        <v>4200</v>
      </c>
      <c r="L20" s="37">
        <f>IFERROR(K20/H20,0)</f>
        <v>1.308411214953271</v>
      </c>
      <c r="M20" s="38">
        <f>IFERROR(K20/I20,0)</f>
        <v>1</v>
      </c>
    </row>
    <row r="21" spans="2:13" x14ac:dyDescent="0.2">
      <c r="B21" s="32"/>
      <c r="C21" s="33"/>
      <c r="D21" s="34"/>
      <c r="E21" s="29">
        <v>5151</v>
      </c>
      <c r="F21" s="30" t="s">
        <v>24</v>
      </c>
      <c r="G21" s="35">
        <f>+H21</f>
        <v>0</v>
      </c>
      <c r="H21" s="36">
        <v>0</v>
      </c>
      <c r="I21" s="36">
        <v>19850</v>
      </c>
      <c r="J21" s="36">
        <v>19850</v>
      </c>
      <c r="K21" s="36">
        <v>19850</v>
      </c>
      <c r="L21" s="37">
        <f>IFERROR(K21/H21,0)</f>
        <v>0</v>
      </c>
      <c r="M21" s="38">
        <f>IFERROR(K21/I21,0)</f>
        <v>1</v>
      </c>
    </row>
    <row r="22" spans="2:13" x14ac:dyDescent="0.2">
      <c r="B22" s="32"/>
      <c r="C22" s="33"/>
      <c r="D22" s="34"/>
      <c r="E22" s="29">
        <v>5411</v>
      </c>
      <c r="F22" s="30" t="s">
        <v>26</v>
      </c>
      <c r="G22" s="35">
        <f>+H22</f>
        <v>435600</v>
      </c>
      <c r="H22" s="36">
        <v>435600</v>
      </c>
      <c r="I22" s="36">
        <v>0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ht="22.5" x14ac:dyDescent="0.2">
      <c r="B23" s="32" t="s">
        <v>36</v>
      </c>
      <c r="C23" s="33"/>
      <c r="D23" s="34" t="s">
        <v>37</v>
      </c>
      <c r="E23" s="29">
        <v>5111</v>
      </c>
      <c r="F23" s="30" t="s">
        <v>23</v>
      </c>
      <c r="G23" s="35">
        <f>+H23</f>
        <v>17000</v>
      </c>
      <c r="H23" s="36">
        <v>17000</v>
      </c>
      <c r="I23" s="36">
        <v>0</v>
      </c>
      <c r="J23" s="36">
        <v>0</v>
      </c>
      <c r="K23" s="36">
        <v>0</v>
      </c>
      <c r="L23" s="37">
        <f>IFERROR(K23/H23,0)</f>
        <v>0</v>
      </c>
      <c r="M23" s="38">
        <f>IFERROR(K23/I23,0)</f>
        <v>0</v>
      </c>
    </row>
    <row r="24" spans="2:13" x14ac:dyDescent="0.2">
      <c r="B24" s="32"/>
      <c r="C24" s="33"/>
      <c r="D24" s="34"/>
      <c r="E24" s="29">
        <v>5151</v>
      </c>
      <c r="F24" s="30" t="s">
        <v>24</v>
      </c>
      <c r="G24" s="35">
        <f>+H24</f>
        <v>22000</v>
      </c>
      <c r="H24" s="36">
        <v>22000</v>
      </c>
      <c r="I24" s="36">
        <v>0</v>
      </c>
      <c r="J24" s="36">
        <v>0</v>
      </c>
      <c r="K24" s="36">
        <v>0</v>
      </c>
      <c r="L24" s="37">
        <f>IFERROR(K24/H24,0)</f>
        <v>0</v>
      </c>
      <c r="M24" s="38">
        <f>IFERROR(K24/I24,0)</f>
        <v>0</v>
      </c>
    </row>
    <row r="25" spans="2:13" x14ac:dyDescent="0.2">
      <c r="B25" s="32" t="s">
        <v>38</v>
      </c>
      <c r="C25" s="33"/>
      <c r="D25" s="34" t="s">
        <v>39</v>
      </c>
      <c r="E25" s="29">
        <v>5111</v>
      </c>
      <c r="F25" s="30" t="s">
        <v>23</v>
      </c>
      <c r="G25" s="35">
        <f>+H25</f>
        <v>30000</v>
      </c>
      <c r="H25" s="36">
        <v>30000</v>
      </c>
      <c r="I25" s="36">
        <v>8400</v>
      </c>
      <c r="J25" s="36">
        <v>8400</v>
      </c>
      <c r="K25" s="36">
        <v>8400</v>
      </c>
      <c r="L25" s="37">
        <f>IFERROR(K25/H25,0)</f>
        <v>0.28000000000000003</v>
      </c>
      <c r="M25" s="38">
        <f>IFERROR(K25/I25,0)</f>
        <v>1</v>
      </c>
    </row>
    <row r="26" spans="2:13" x14ac:dyDescent="0.2">
      <c r="B26" s="32"/>
      <c r="C26" s="33"/>
      <c r="D26" s="34"/>
      <c r="E26" s="29">
        <v>5151</v>
      </c>
      <c r="F26" s="30" t="s">
        <v>24</v>
      </c>
      <c r="G26" s="35">
        <f>+H26</f>
        <v>35000</v>
      </c>
      <c r="H26" s="36">
        <v>35000</v>
      </c>
      <c r="I26" s="36">
        <v>0</v>
      </c>
      <c r="J26" s="36">
        <v>0</v>
      </c>
      <c r="K26" s="36">
        <v>0</v>
      </c>
      <c r="L26" s="37">
        <f>IFERROR(K26/H26,0)</f>
        <v>0</v>
      </c>
      <c r="M26" s="38">
        <f>IFERROR(K26/I26,0)</f>
        <v>0</v>
      </c>
    </row>
    <row r="27" spans="2:13" x14ac:dyDescent="0.2">
      <c r="B27" s="32"/>
      <c r="C27" s="33"/>
      <c r="D27" s="34"/>
      <c r="E27" s="29">
        <v>5411</v>
      </c>
      <c r="F27" s="30" t="s">
        <v>26</v>
      </c>
      <c r="G27" s="35">
        <f>+H27</f>
        <v>0</v>
      </c>
      <c r="H27" s="36">
        <v>0</v>
      </c>
      <c r="I27" s="36">
        <v>1565000</v>
      </c>
      <c r="J27" s="36">
        <v>1565000</v>
      </c>
      <c r="K27" s="36">
        <v>1565000</v>
      </c>
      <c r="L27" s="37">
        <f>IFERROR(K27/H27,0)</f>
        <v>0</v>
      </c>
      <c r="M27" s="38">
        <f>IFERROR(K27/I27,0)</f>
        <v>1</v>
      </c>
    </row>
    <row r="28" spans="2:13" x14ac:dyDescent="0.2">
      <c r="B28" s="32" t="s">
        <v>40</v>
      </c>
      <c r="C28" s="33"/>
      <c r="D28" s="34" t="s">
        <v>41</v>
      </c>
      <c r="E28" s="29">
        <v>5111</v>
      </c>
      <c r="F28" s="30" t="s">
        <v>23</v>
      </c>
      <c r="G28" s="35">
        <f>+H28</f>
        <v>10000</v>
      </c>
      <c r="H28" s="36">
        <v>10000</v>
      </c>
      <c r="I28" s="36">
        <v>4200</v>
      </c>
      <c r="J28" s="36">
        <v>4200</v>
      </c>
      <c r="K28" s="36">
        <v>4200</v>
      </c>
      <c r="L28" s="37">
        <f>IFERROR(K28/H28,0)</f>
        <v>0.42</v>
      </c>
      <c r="M28" s="38">
        <f>IFERROR(K28/I28,0)</f>
        <v>1</v>
      </c>
    </row>
    <row r="29" spans="2:13" x14ac:dyDescent="0.2">
      <c r="B29" s="32"/>
      <c r="C29" s="33"/>
      <c r="D29" s="34"/>
      <c r="E29" s="29">
        <v>5151</v>
      </c>
      <c r="F29" s="30" t="s">
        <v>24</v>
      </c>
      <c r="G29" s="35">
        <f>+H29</f>
        <v>26740</v>
      </c>
      <c r="H29" s="36">
        <v>26740</v>
      </c>
      <c r="I29" s="36">
        <v>4900</v>
      </c>
      <c r="J29" s="36">
        <v>4900</v>
      </c>
      <c r="K29" s="36">
        <v>4900</v>
      </c>
      <c r="L29" s="37">
        <f>IFERROR(K29/H29,0)</f>
        <v>0.18324607329842932</v>
      </c>
      <c r="M29" s="38">
        <f>IFERROR(K29/I29,0)</f>
        <v>1</v>
      </c>
    </row>
    <row r="30" spans="2:13" ht="22.5" x14ac:dyDescent="0.2">
      <c r="B30" s="32" t="s">
        <v>42</v>
      </c>
      <c r="C30" s="33"/>
      <c r="D30" s="34" t="s">
        <v>43</v>
      </c>
      <c r="E30" s="29">
        <v>5111</v>
      </c>
      <c r="F30" s="30" t="s">
        <v>23</v>
      </c>
      <c r="G30" s="35">
        <f>+H30</f>
        <v>21500</v>
      </c>
      <c r="H30" s="36">
        <v>21500</v>
      </c>
      <c r="I30" s="36">
        <v>4200</v>
      </c>
      <c r="J30" s="36">
        <v>4200</v>
      </c>
      <c r="K30" s="36">
        <v>4200</v>
      </c>
      <c r="L30" s="37">
        <f>IFERROR(K30/H30,0)</f>
        <v>0.19534883720930232</v>
      </c>
      <c r="M30" s="38">
        <f>IFERROR(K30/I30,0)</f>
        <v>1</v>
      </c>
    </row>
    <row r="31" spans="2:13" x14ac:dyDescent="0.2">
      <c r="B31" s="32"/>
      <c r="C31" s="33"/>
      <c r="D31" s="34"/>
      <c r="E31" s="29">
        <v>5151</v>
      </c>
      <c r="F31" s="30" t="s">
        <v>24</v>
      </c>
      <c r="G31" s="35">
        <f>+H31</f>
        <v>7000</v>
      </c>
      <c r="H31" s="36">
        <v>7000</v>
      </c>
      <c r="I31" s="36">
        <v>5750</v>
      </c>
      <c r="J31" s="36">
        <v>5750</v>
      </c>
      <c r="K31" s="36">
        <v>5750</v>
      </c>
      <c r="L31" s="37">
        <f>IFERROR(K31/H31,0)</f>
        <v>0.8214285714285714</v>
      </c>
      <c r="M31" s="38">
        <f>IFERROR(K31/I31,0)</f>
        <v>1</v>
      </c>
    </row>
    <row r="32" spans="2:13" x14ac:dyDescent="0.2">
      <c r="B32" s="32"/>
      <c r="C32" s="33"/>
      <c r="D32" s="34"/>
      <c r="E32" s="29">
        <v>5321</v>
      </c>
      <c r="F32" s="30" t="s">
        <v>25</v>
      </c>
      <c r="G32" s="35">
        <f>+H32</f>
        <v>0</v>
      </c>
      <c r="H32" s="36">
        <v>0</v>
      </c>
      <c r="I32" s="36">
        <v>89341.47</v>
      </c>
      <c r="J32" s="36">
        <v>89341.47</v>
      </c>
      <c r="K32" s="36">
        <v>89341.47</v>
      </c>
      <c r="L32" s="37">
        <f>IFERROR(K32/H32,0)</f>
        <v>0</v>
      </c>
      <c r="M32" s="38">
        <f>IFERROR(K32/I32,0)</f>
        <v>1</v>
      </c>
    </row>
    <row r="33" spans="2:13" x14ac:dyDescent="0.2">
      <c r="B33" s="32"/>
      <c r="C33" s="33"/>
      <c r="D33" s="34"/>
      <c r="E33" s="29">
        <v>5651</v>
      </c>
      <c r="F33" s="30" t="s">
        <v>44</v>
      </c>
      <c r="G33" s="35">
        <f>+H33</f>
        <v>7000</v>
      </c>
      <c r="H33" s="36">
        <v>7000</v>
      </c>
      <c r="I33" s="36">
        <v>832</v>
      </c>
      <c r="J33" s="36">
        <v>0</v>
      </c>
      <c r="K33" s="36">
        <v>0</v>
      </c>
      <c r="L33" s="37">
        <f>IFERROR(K33/H33,0)</f>
        <v>0</v>
      </c>
      <c r="M33" s="38">
        <f>IFERROR(K33/I33,0)</f>
        <v>0</v>
      </c>
    </row>
    <row r="34" spans="2:13" x14ac:dyDescent="0.2">
      <c r="B34" s="32"/>
      <c r="C34" s="33"/>
      <c r="D34" s="34"/>
      <c r="E34" s="29">
        <v>5661</v>
      </c>
      <c r="F34" s="30" t="s">
        <v>45</v>
      </c>
      <c r="G34" s="35">
        <f>+H34</f>
        <v>0</v>
      </c>
      <c r="H34" s="36">
        <v>0</v>
      </c>
      <c r="I34" s="36">
        <v>0</v>
      </c>
      <c r="J34" s="36">
        <v>0</v>
      </c>
      <c r="K34" s="36">
        <v>0</v>
      </c>
      <c r="L34" s="37">
        <f>IFERROR(K34/H34,0)</f>
        <v>0</v>
      </c>
      <c r="M34" s="38">
        <f>IFERROR(K34/I34,0)</f>
        <v>0</v>
      </c>
    </row>
    <row r="35" spans="2:13" ht="22.5" x14ac:dyDescent="0.2">
      <c r="B35" s="32" t="s">
        <v>46</v>
      </c>
      <c r="C35" s="33"/>
      <c r="D35" s="34" t="s">
        <v>47</v>
      </c>
      <c r="E35" s="29">
        <v>5111</v>
      </c>
      <c r="F35" s="30" t="s">
        <v>23</v>
      </c>
      <c r="G35" s="35">
        <f>+H35</f>
        <v>15142.45</v>
      </c>
      <c r="H35" s="36">
        <v>15142.45</v>
      </c>
      <c r="I35" s="36">
        <v>2190</v>
      </c>
      <c r="J35" s="36">
        <v>2190</v>
      </c>
      <c r="K35" s="36">
        <v>2190</v>
      </c>
      <c r="L35" s="37">
        <f>IFERROR(K35/H35,0)</f>
        <v>0.14462653005293066</v>
      </c>
      <c r="M35" s="38">
        <f>IFERROR(K35/I35,0)</f>
        <v>1</v>
      </c>
    </row>
    <row r="36" spans="2:13" x14ac:dyDescent="0.2">
      <c r="B36" s="32"/>
      <c r="C36" s="33"/>
      <c r="D36" s="34"/>
      <c r="E36" s="29">
        <v>5151</v>
      </c>
      <c r="F36" s="30" t="s">
        <v>24</v>
      </c>
      <c r="G36" s="35">
        <f>+H36</f>
        <v>15356.12</v>
      </c>
      <c r="H36" s="36">
        <v>15356.12</v>
      </c>
      <c r="I36" s="36">
        <v>4900</v>
      </c>
      <c r="J36" s="36">
        <v>4900</v>
      </c>
      <c r="K36" s="36">
        <v>4900</v>
      </c>
      <c r="L36" s="37">
        <f>IFERROR(K36/H36,0)</f>
        <v>0.31909102038796255</v>
      </c>
      <c r="M36" s="38">
        <f>IFERROR(K36/I36,0)</f>
        <v>1</v>
      </c>
    </row>
    <row r="37" spans="2:13" ht="22.5" x14ac:dyDescent="0.2">
      <c r="B37" s="32" t="s">
        <v>48</v>
      </c>
      <c r="C37" s="33"/>
      <c r="D37" s="34" t="s">
        <v>49</v>
      </c>
      <c r="E37" s="29">
        <v>5111</v>
      </c>
      <c r="F37" s="30" t="s">
        <v>23</v>
      </c>
      <c r="G37" s="35">
        <f>+H37</f>
        <v>10000</v>
      </c>
      <c r="H37" s="36">
        <v>10000</v>
      </c>
      <c r="I37" s="36">
        <v>2190</v>
      </c>
      <c r="J37" s="36">
        <v>2190</v>
      </c>
      <c r="K37" s="36">
        <v>2190</v>
      </c>
      <c r="L37" s="37">
        <f>IFERROR(K37/H37,0)</f>
        <v>0.219</v>
      </c>
      <c r="M37" s="38">
        <f>IFERROR(K37/I37,0)</f>
        <v>1</v>
      </c>
    </row>
    <row r="38" spans="2:13" x14ac:dyDescent="0.2">
      <c r="B38" s="32"/>
      <c r="C38" s="33"/>
      <c r="D38" s="34"/>
      <c r="E38" s="29">
        <v>5151</v>
      </c>
      <c r="F38" s="30" t="s">
        <v>24</v>
      </c>
      <c r="G38" s="35">
        <f>+H38</f>
        <v>40666.06</v>
      </c>
      <c r="H38" s="36">
        <v>40666.06</v>
      </c>
      <c r="I38" s="36">
        <v>19285</v>
      </c>
      <c r="J38" s="36">
        <v>19285</v>
      </c>
      <c r="K38" s="36">
        <v>19285</v>
      </c>
      <c r="L38" s="37">
        <f>IFERROR(K38/H38,0)</f>
        <v>0.47422838603002115</v>
      </c>
      <c r="M38" s="38">
        <f>IFERROR(K38/I38,0)</f>
        <v>1</v>
      </c>
    </row>
    <row r="39" spans="2:13" ht="22.5" x14ac:dyDescent="0.2">
      <c r="B39" s="32" t="s">
        <v>50</v>
      </c>
      <c r="C39" s="33"/>
      <c r="D39" s="34" t="s">
        <v>51</v>
      </c>
      <c r="E39" s="29">
        <v>5121</v>
      </c>
      <c r="F39" s="30" t="s">
        <v>52</v>
      </c>
      <c r="G39" s="35">
        <f>+H39</f>
        <v>5000</v>
      </c>
      <c r="H39" s="36">
        <v>5000</v>
      </c>
      <c r="I39" s="36">
        <v>5000</v>
      </c>
      <c r="J39" s="36">
        <v>0</v>
      </c>
      <c r="K39" s="36">
        <v>0</v>
      </c>
      <c r="L39" s="37">
        <f>IFERROR(K39/H39,0)</f>
        <v>0</v>
      </c>
      <c r="M39" s="38">
        <f>IFERROR(K39/I39,0)</f>
        <v>0</v>
      </c>
    </row>
    <row r="40" spans="2:13" x14ac:dyDescent="0.2">
      <c r="B40" s="32"/>
      <c r="C40" s="33"/>
      <c r="D40" s="34"/>
      <c r="E40" s="29">
        <v>5151</v>
      </c>
      <c r="F40" s="30" t="s">
        <v>24</v>
      </c>
      <c r="G40" s="35">
        <f>+H40</f>
        <v>15000</v>
      </c>
      <c r="H40" s="36">
        <v>15000</v>
      </c>
      <c r="I40" s="36">
        <v>6103</v>
      </c>
      <c r="J40" s="36">
        <v>0</v>
      </c>
      <c r="K40" s="36">
        <v>0</v>
      </c>
      <c r="L40" s="37">
        <f>IFERROR(K40/H40,0)</f>
        <v>0</v>
      </c>
      <c r="M40" s="38">
        <f>IFERROR(K40/I40,0)</f>
        <v>0</v>
      </c>
    </row>
    <row r="41" spans="2:13" x14ac:dyDescent="0.2">
      <c r="B41" s="32" t="s">
        <v>53</v>
      </c>
      <c r="C41" s="33"/>
      <c r="D41" s="34" t="s">
        <v>54</v>
      </c>
      <c r="E41" s="29">
        <v>5111</v>
      </c>
      <c r="F41" s="30" t="s">
        <v>23</v>
      </c>
      <c r="G41" s="35">
        <f>+H41</f>
        <v>4702</v>
      </c>
      <c r="H41" s="36">
        <v>4702</v>
      </c>
      <c r="I41" s="36">
        <v>8400</v>
      </c>
      <c r="J41" s="36">
        <v>8400</v>
      </c>
      <c r="K41" s="36">
        <v>8400</v>
      </c>
      <c r="L41" s="37">
        <f>IFERROR(K41/H41,0)</f>
        <v>1.7864738409187579</v>
      </c>
      <c r="M41" s="38">
        <f>IFERROR(K41/I41,0)</f>
        <v>1</v>
      </c>
    </row>
    <row r="42" spans="2:13" x14ac:dyDescent="0.2">
      <c r="B42" s="32"/>
      <c r="C42" s="33"/>
      <c r="D42" s="34"/>
      <c r="E42" s="29">
        <v>5151</v>
      </c>
      <c r="F42" s="30" t="s">
        <v>24</v>
      </c>
      <c r="G42" s="35">
        <f>+H42</f>
        <v>3240</v>
      </c>
      <c r="H42" s="36">
        <v>3240</v>
      </c>
      <c r="I42" s="36">
        <v>18290</v>
      </c>
      <c r="J42" s="36">
        <v>18290</v>
      </c>
      <c r="K42" s="36">
        <v>18290</v>
      </c>
      <c r="L42" s="37">
        <f>IFERROR(K42/H42,0)</f>
        <v>5.6450617283950617</v>
      </c>
      <c r="M42" s="38">
        <f>IFERROR(K42/I42,0)</f>
        <v>1</v>
      </c>
    </row>
    <row r="43" spans="2:13" x14ac:dyDescent="0.2">
      <c r="B43" s="32" t="s">
        <v>55</v>
      </c>
      <c r="C43" s="33"/>
      <c r="D43" s="34" t="s">
        <v>56</v>
      </c>
      <c r="E43" s="29">
        <v>5111</v>
      </c>
      <c r="F43" s="30" t="s">
        <v>23</v>
      </c>
      <c r="G43" s="35">
        <f>+H43</f>
        <v>4700</v>
      </c>
      <c r="H43" s="36">
        <v>4700</v>
      </c>
      <c r="I43" s="36">
        <v>4200</v>
      </c>
      <c r="J43" s="36">
        <v>4200</v>
      </c>
      <c r="K43" s="36">
        <v>4200</v>
      </c>
      <c r="L43" s="37">
        <f>IFERROR(K43/H43,0)</f>
        <v>0.8936170212765957</v>
      </c>
      <c r="M43" s="38">
        <f>IFERROR(K43/I43,0)</f>
        <v>1</v>
      </c>
    </row>
    <row r="44" spans="2:13" x14ac:dyDescent="0.2">
      <c r="B44" s="32"/>
      <c r="C44" s="33"/>
      <c r="D44" s="34"/>
      <c r="E44" s="29">
        <v>5151</v>
      </c>
      <c r="F44" s="30" t="s">
        <v>24</v>
      </c>
      <c r="G44" s="35">
        <f>+H44</f>
        <v>2114</v>
      </c>
      <c r="H44" s="36">
        <v>2114</v>
      </c>
      <c r="I44" s="36">
        <v>4900</v>
      </c>
      <c r="J44" s="36">
        <v>4900</v>
      </c>
      <c r="K44" s="36">
        <v>4900</v>
      </c>
      <c r="L44" s="37">
        <f>IFERROR(K44/H44,0)</f>
        <v>2.3178807947019866</v>
      </c>
      <c r="M44" s="38">
        <f>IFERROR(K44/I44,0)</f>
        <v>1</v>
      </c>
    </row>
    <row r="45" spans="2:13" x14ac:dyDescent="0.2">
      <c r="B45" s="32" t="s">
        <v>57</v>
      </c>
      <c r="C45" s="33"/>
      <c r="D45" s="34" t="s">
        <v>58</v>
      </c>
      <c r="E45" s="29">
        <v>5111</v>
      </c>
      <c r="F45" s="30" t="s">
        <v>23</v>
      </c>
      <c r="G45" s="35">
        <f>+H45</f>
        <v>3241</v>
      </c>
      <c r="H45" s="36">
        <v>3241</v>
      </c>
      <c r="I45" s="36">
        <v>31311.3</v>
      </c>
      <c r="J45" s="36">
        <v>27420.3</v>
      </c>
      <c r="K45" s="36">
        <v>27420.3</v>
      </c>
      <c r="L45" s="37">
        <f>IFERROR(K45/H45,0)</f>
        <v>8.4604443073125584</v>
      </c>
      <c r="M45" s="38">
        <f>IFERROR(K45/I45,0)</f>
        <v>0.8757317645706183</v>
      </c>
    </row>
    <row r="46" spans="2:13" x14ac:dyDescent="0.2">
      <c r="B46" s="32"/>
      <c r="C46" s="33"/>
      <c r="D46" s="34"/>
      <c r="E46" s="29">
        <v>5151</v>
      </c>
      <c r="F46" s="30" t="s">
        <v>24</v>
      </c>
      <c r="G46" s="35">
        <f>+H46</f>
        <v>13000</v>
      </c>
      <c r="H46" s="36">
        <v>13000</v>
      </c>
      <c r="I46" s="36">
        <v>24850</v>
      </c>
      <c r="J46" s="36">
        <v>19850</v>
      </c>
      <c r="K46" s="36">
        <v>19850</v>
      </c>
      <c r="L46" s="37">
        <f>IFERROR(K46/H46,0)</f>
        <v>1.5269230769230768</v>
      </c>
      <c r="M46" s="38">
        <f>IFERROR(K46/I46,0)</f>
        <v>0.79879275653923543</v>
      </c>
    </row>
    <row r="47" spans="2:13" x14ac:dyDescent="0.2">
      <c r="B47" s="32" t="s">
        <v>59</v>
      </c>
      <c r="C47" s="33"/>
      <c r="D47" s="34" t="s">
        <v>60</v>
      </c>
      <c r="E47" s="29">
        <v>5111</v>
      </c>
      <c r="F47" s="30" t="s">
        <v>23</v>
      </c>
      <c r="G47" s="35">
        <f>+H47</f>
        <v>5640</v>
      </c>
      <c r="H47" s="36">
        <v>5640</v>
      </c>
      <c r="I47" s="36">
        <v>5640</v>
      </c>
      <c r="J47" s="36">
        <v>0</v>
      </c>
      <c r="K47" s="36">
        <v>0</v>
      </c>
      <c r="L47" s="37">
        <f>IFERROR(K47/H47,0)</f>
        <v>0</v>
      </c>
      <c r="M47" s="38">
        <f>IFERROR(K47/I47,0)</f>
        <v>0</v>
      </c>
    </row>
    <row r="48" spans="2:13" x14ac:dyDescent="0.2">
      <c r="B48" s="32"/>
      <c r="C48" s="33"/>
      <c r="D48" s="34"/>
      <c r="E48" s="29">
        <v>5151</v>
      </c>
      <c r="F48" s="30" t="s">
        <v>24</v>
      </c>
      <c r="G48" s="35">
        <f>+H48</f>
        <v>4790</v>
      </c>
      <c r="H48" s="36">
        <v>4790</v>
      </c>
      <c r="I48" s="36">
        <v>4790</v>
      </c>
      <c r="J48" s="36">
        <v>0</v>
      </c>
      <c r="K48" s="36">
        <v>0</v>
      </c>
      <c r="L48" s="37">
        <f>IFERROR(K48/H48,0)</f>
        <v>0</v>
      </c>
      <c r="M48" s="38">
        <f>IFERROR(K48/I48,0)</f>
        <v>0</v>
      </c>
    </row>
    <row r="49" spans="2:13" ht="22.5" x14ac:dyDescent="0.2">
      <c r="B49" s="32" t="s">
        <v>61</v>
      </c>
      <c r="C49" s="33"/>
      <c r="D49" s="34" t="s">
        <v>62</v>
      </c>
      <c r="E49" s="29">
        <v>5111</v>
      </c>
      <c r="F49" s="30" t="s">
        <v>23</v>
      </c>
      <c r="G49" s="35">
        <f>+H49</f>
        <v>10000</v>
      </c>
      <c r="H49" s="36">
        <v>10000</v>
      </c>
      <c r="I49" s="36">
        <v>5000</v>
      </c>
      <c r="J49" s="36">
        <v>0</v>
      </c>
      <c r="K49" s="36">
        <v>0</v>
      </c>
      <c r="L49" s="37">
        <f>IFERROR(K49/H49,0)</f>
        <v>0</v>
      </c>
      <c r="M49" s="38">
        <f>IFERROR(K49/I49,0)</f>
        <v>0</v>
      </c>
    </row>
    <row r="50" spans="2:13" x14ac:dyDescent="0.2">
      <c r="B50" s="32"/>
      <c r="C50" s="33"/>
      <c r="D50" s="34"/>
      <c r="E50" s="29">
        <v>5151</v>
      </c>
      <c r="F50" s="30" t="s">
        <v>24</v>
      </c>
      <c r="G50" s="35">
        <f>+H50</f>
        <v>7532</v>
      </c>
      <c r="H50" s="36">
        <v>7532</v>
      </c>
      <c r="I50" s="36">
        <v>7532</v>
      </c>
      <c r="J50" s="36">
        <v>0</v>
      </c>
      <c r="K50" s="36">
        <v>0</v>
      </c>
      <c r="L50" s="37">
        <f>IFERROR(K50/H50,0)</f>
        <v>0</v>
      </c>
      <c r="M50" s="38">
        <f>IFERROR(K50/I50,0)</f>
        <v>0</v>
      </c>
    </row>
    <row r="51" spans="2:13" ht="13.15" x14ac:dyDescent="0.25">
      <c r="B51" s="32"/>
      <c r="C51" s="33"/>
      <c r="D51" s="34"/>
      <c r="E51" s="39"/>
      <c r="F51" s="40"/>
      <c r="G51" s="44"/>
      <c r="H51" s="44"/>
      <c r="I51" s="44"/>
      <c r="J51" s="44"/>
      <c r="K51" s="44"/>
      <c r="L51" s="41"/>
      <c r="M51" s="42"/>
    </row>
    <row r="52" spans="2:13" ht="13.15" x14ac:dyDescent="0.25">
      <c r="B52" s="32"/>
      <c r="C52" s="33"/>
      <c r="D52" s="27"/>
      <c r="E52" s="43"/>
      <c r="F52" s="27"/>
      <c r="G52" s="27"/>
      <c r="H52" s="27"/>
      <c r="I52" s="27"/>
      <c r="J52" s="27"/>
      <c r="K52" s="27"/>
      <c r="L52" s="27"/>
      <c r="M52" s="28"/>
    </row>
    <row r="53" spans="2:13" ht="13.15" customHeight="1" x14ac:dyDescent="0.2">
      <c r="B53" s="67" t="s">
        <v>14</v>
      </c>
      <c r="C53" s="68"/>
      <c r="D53" s="68"/>
      <c r="E53" s="68"/>
      <c r="F53" s="68"/>
      <c r="G53" s="7">
        <f>SUM(G9:G50)</f>
        <v>1092525.8799999999</v>
      </c>
      <c r="H53" s="7">
        <f>SUM(H9:H50)</f>
        <v>1092525.8799999999</v>
      </c>
      <c r="I53" s="7">
        <f>SUM(I9:I50)</f>
        <v>2292364.77</v>
      </c>
      <c r="J53" s="7">
        <f>SUM(J9:J50)</f>
        <v>1908316.79</v>
      </c>
      <c r="K53" s="7">
        <f>SUM(K9:K50)</f>
        <v>1908316.79</v>
      </c>
      <c r="L53" s="8">
        <f>IFERROR(K53/H53,0)</f>
        <v>1.7467016799638653</v>
      </c>
      <c r="M53" s="9">
        <f>IFERROR(K53/I53,0)</f>
        <v>0.83246646213290043</v>
      </c>
    </row>
    <row r="54" spans="2:13" ht="4.9000000000000004" customHeight="1" x14ac:dyDescent="0.25">
      <c r="B54" s="32"/>
      <c r="C54" s="33"/>
      <c r="D54" s="27"/>
      <c r="E54" s="43"/>
      <c r="F54" s="27"/>
      <c r="G54" s="27"/>
      <c r="H54" s="27"/>
      <c r="I54" s="27"/>
      <c r="J54" s="27"/>
      <c r="K54" s="27"/>
      <c r="L54" s="27"/>
      <c r="M54" s="28"/>
    </row>
    <row r="55" spans="2:13" ht="13.15" customHeight="1" x14ac:dyDescent="0.2">
      <c r="B55" s="69" t="s">
        <v>15</v>
      </c>
      <c r="C55" s="66"/>
      <c r="D55" s="66"/>
      <c r="E55" s="21"/>
      <c r="F55" s="26"/>
      <c r="G55" s="27"/>
      <c r="H55" s="27"/>
      <c r="I55" s="27"/>
      <c r="J55" s="27"/>
      <c r="K55" s="27"/>
      <c r="L55" s="27"/>
      <c r="M55" s="28"/>
    </row>
    <row r="56" spans="2:13" ht="13.15" customHeight="1" x14ac:dyDescent="0.2">
      <c r="B56" s="25"/>
      <c r="C56" s="66" t="s">
        <v>16</v>
      </c>
      <c r="D56" s="66"/>
      <c r="E56" s="21"/>
      <c r="F56" s="26"/>
      <c r="G56" s="27"/>
      <c r="H56" s="27"/>
      <c r="I56" s="27"/>
      <c r="J56" s="27"/>
      <c r="K56" s="27"/>
      <c r="L56" s="27"/>
      <c r="M56" s="28"/>
    </row>
    <row r="57" spans="2:13" ht="6" customHeight="1" x14ac:dyDescent="0.25">
      <c r="B57" s="45"/>
      <c r="C57" s="46"/>
      <c r="D57" s="46"/>
      <c r="E57" s="39"/>
      <c r="F57" s="46"/>
      <c r="G57" s="27"/>
      <c r="H57" s="27"/>
      <c r="I57" s="27"/>
      <c r="J57" s="27"/>
      <c r="K57" s="27"/>
      <c r="L57" s="27"/>
      <c r="M57" s="28"/>
    </row>
    <row r="58" spans="2:13" ht="22.5" x14ac:dyDescent="0.2">
      <c r="B58" s="32" t="s">
        <v>48</v>
      </c>
      <c r="C58" s="33"/>
      <c r="D58" s="27" t="s">
        <v>49</v>
      </c>
      <c r="E58" s="43">
        <v>6121</v>
      </c>
      <c r="F58" s="27" t="s">
        <v>63</v>
      </c>
      <c r="G58" s="35">
        <f>+H58</f>
        <v>0</v>
      </c>
      <c r="H58" s="36">
        <v>0</v>
      </c>
      <c r="I58" s="36">
        <v>0</v>
      </c>
      <c r="J58" s="36">
        <v>0</v>
      </c>
      <c r="K58" s="36">
        <v>0</v>
      </c>
      <c r="L58" s="37">
        <f>IFERROR(K58/H58,0)</f>
        <v>0</v>
      </c>
      <c r="M58" s="38">
        <f>IFERROR(K58/I58,0)</f>
        <v>0</v>
      </c>
    </row>
    <row r="59" spans="2:13" x14ac:dyDescent="0.2">
      <c r="B59" s="32"/>
      <c r="C59" s="33"/>
      <c r="D59" s="27"/>
      <c r="E59" s="43">
        <v>6161</v>
      </c>
      <c r="F59" s="27" t="s">
        <v>64</v>
      </c>
      <c r="G59" s="35">
        <f>+H59</f>
        <v>41170892.100000001</v>
      </c>
      <c r="H59" s="36">
        <v>41170892.100000001</v>
      </c>
      <c r="I59" s="36">
        <v>18911610.100000001</v>
      </c>
      <c r="J59" s="36">
        <v>0</v>
      </c>
      <c r="K59" s="36">
        <v>0</v>
      </c>
      <c r="L59" s="37">
        <f>IFERROR(K59/H59,0)</f>
        <v>0</v>
      </c>
      <c r="M59" s="38">
        <f>IFERROR(K59/I59,0)</f>
        <v>0</v>
      </c>
    </row>
    <row r="60" spans="2:13" x14ac:dyDescent="0.2">
      <c r="B60" s="32"/>
      <c r="C60" s="33"/>
      <c r="D60" s="27"/>
      <c r="E60" s="43">
        <v>6311</v>
      </c>
      <c r="F60" s="27" t="s">
        <v>65</v>
      </c>
      <c r="G60" s="35">
        <f>+H60</f>
        <v>80000</v>
      </c>
      <c r="H60" s="36">
        <v>80000</v>
      </c>
      <c r="I60" s="36">
        <v>310705.90000000002</v>
      </c>
      <c r="J60" s="36">
        <v>252606.02</v>
      </c>
      <c r="K60" s="36">
        <v>252606.02</v>
      </c>
      <c r="L60" s="37">
        <f>IFERROR(K60/H60,0)</f>
        <v>3.1575752499999998</v>
      </c>
      <c r="M60" s="38">
        <f>IFERROR(K60/I60,0)</f>
        <v>0.81300683379362915</v>
      </c>
    </row>
    <row r="61" spans="2:13" x14ac:dyDescent="0.2">
      <c r="B61" s="32" t="s">
        <v>66</v>
      </c>
      <c r="C61" s="33"/>
      <c r="D61" s="27" t="s">
        <v>67</v>
      </c>
      <c r="E61" s="43">
        <v>6121</v>
      </c>
      <c r="F61" s="27" t="s">
        <v>63</v>
      </c>
      <c r="G61" s="35">
        <f>+H61</f>
        <v>0</v>
      </c>
      <c r="H61" s="36">
        <v>0</v>
      </c>
      <c r="I61" s="36">
        <v>0</v>
      </c>
      <c r="J61" s="36">
        <v>0</v>
      </c>
      <c r="K61" s="36">
        <v>0</v>
      </c>
      <c r="L61" s="37">
        <f>IFERROR(K61/H61,0)</f>
        <v>0</v>
      </c>
      <c r="M61" s="38">
        <f>IFERROR(K61/I61,0)</f>
        <v>0</v>
      </c>
    </row>
    <row r="62" spans="2:13" x14ac:dyDescent="0.2">
      <c r="B62" s="32" t="s">
        <v>68</v>
      </c>
      <c r="C62" s="33"/>
      <c r="D62" s="27" t="s">
        <v>69</v>
      </c>
      <c r="E62" s="43">
        <v>6121</v>
      </c>
      <c r="F62" s="27" t="s">
        <v>63</v>
      </c>
      <c r="G62" s="35">
        <f>+H62</f>
        <v>0</v>
      </c>
      <c r="H62" s="36">
        <v>0</v>
      </c>
      <c r="I62" s="36">
        <v>0</v>
      </c>
      <c r="J62" s="36">
        <v>0</v>
      </c>
      <c r="K62" s="36">
        <v>0</v>
      </c>
      <c r="L62" s="37">
        <f>IFERROR(K62/H62,0)</f>
        <v>0</v>
      </c>
      <c r="M62" s="38">
        <f>IFERROR(K62/I62,0)</f>
        <v>0</v>
      </c>
    </row>
    <row r="63" spans="2:13" x14ac:dyDescent="0.2">
      <c r="B63" s="32" t="s">
        <v>70</v>
      </c>
      <c r="C63" s="33"/>
      <c r="D63" s="27" t="s">
        <v>71</v>
      </c>
      <c r="E63" s="43">
        <v>6121</v>
      </c>
      <c r="F63" s="27" t="s">
        <v>63</v>
      </c>
      <c r="G63" s="35">
        <f>+H63</f>
        <v>0</v>
      </c>
      <c r="H63" s="36">
        <v>0</v>
      </c>
      <c r="I63" s="36">
        <v>0</v>
      </c>
      <c r="J63" s="36">
        <v>0</v>
      </c>
      <c r="K63" s="36">
        <v>0</v>
      </c>
      <c r="L63" s="37">
        <f>IFERROR(K63/H63,0)</f>
        <v>0</v>
      </c>
      <c r="M63" s="38">
        <f>IFERROR(K63/I63,0)</f>
        <v>0</v>
      </c>
    </row>
    <row r="64" spans="2:13" x14ac:dyDescent="0.2">
      <c r="B64" s="32" t="s">
        <v>72</v>
      </c>
      <c r="C64" s="33"/>
      <c r="D64" s="27" t="s">
        <v>73</v>
      </c>
      <c r="E64" s="43">
        <v>6121</v>
      </c>
      <c r="F64" s="27" t="s">
        <v>63</v>
      </c>
      <c r="G64" s="35">
        <f>+H64</f>
        <v>0</v>
      </c>
      <c r="H64" s="36">
        <v>0</v>
      </c>
      <c r="I64" s="36">
        <v>0</v>
      </c>
      <c r="J64" s="36">
        <v>0</v>
      </c>
      <c r="K64" s="36">
        <v>0</v>
      </c>
      <c r="L64" s="37">
        <f>IFERROR(K64/H64,0)</f>
        <v>0</v>
      </c>
      <c r="M64" s="38">
        <f>IFERROR(K64/I64,0)</f>
        <v>0</v>
      </c>
    </row>
    <row r="65" spans="2:13" x14ac:dyDescent="0.2">
      <c r="B65" s="32" t="s">
        <v>74</v>
      </c>
      <c r="C65" s="33"/>
      <c r="D65" s="27" t="s">
        <v>75</v>
      </c>
      <c r="E65" s="43">
        <v>6121</v>
      </c>
      <c r="F65" s="27" t="s">
        <v>63</v>
      </c>
      <c r="G65" s="35">
        <f>+H65</f>
        <v>0</v>
      </c>
      <c r="H65" s="36">
        <v>0</v>
      </c>
      <c r="I65" s="36">
        <v>0</v>
      </c>
      <c r="J65" s="36">
        <v>0</v>
      </c>
      <c r="K65" s="36">
        <v>0</v>
      </c>
      <c r="L65" s="37">
        <f>IFERROR(K65/H65,0)</f>
        <v>0</v>
      </c>
      <c r="M65" s="38">
        <f>IFERROR(K65/I65,0)</f>
        <v>0</v>
      </c>
    </row>
    <row r="66" spans="2:13" x14ac:dyDescent="0.2">
      <c r="B66" s="32" t="s">
        <v>76</v>
      </c>
      <c r="C66" s="33"/>
      <c r="D66" s="27" t="s">
        <v>77</v>
      </c>
      <c r="E66" s="43">
        <v>6121</v>
      </c>
      <c r="F66" s="27" t="s">
        <v>63</v>
      </c>
      <c r="G66" s="35">
        <f>+H66</f>
        <v>0</v>
      </c>
      <c r="H66" s="36">
        <v>0</v>
      </c>
      <c r="I66" s="36">
        <v>0</v>
      </c>
      <c r="J66" s="36">
        <v>0</v>
      </c>
      <c r="K66" s="36">
        <v>0</v>
      </c>
      <c r="L66" s="37">
        <f>IFERROR(K66/H66,0)</f>
        <v>0</v>
      </c>
      <c r="M66" s="38">
        <f>IFERROR(K66/I66,0)</f>
        <v>0</v>
      </c>
    </row>
    <row r="67" spans="2:13" x14ac:dyDescent="0.2">
      <c r="B67" s="32" t="s">
        <v>78</v>
      </c>
      <c r="C67" s="33"/>
      <c r="D67" s="27" t="s">
        <v>79</v>
      </c>
      <c r="E67" s="43">
        <v>6121</v>
      </c>
      <c r="F67" s="27" t="s">
        <v>63</v>
      </c>
      <c r="G67" s="35">
        <f>+H67</f>
        <v>0</v>
      </c>
      <c r="H67" s="36">
        <v>0</v>
      </c>
      <c r="I67" s="36">
        <v>0</v>
      </c>
      <c r="J67" s="36">
        <v>0</v>
      </c>
      <c r="K67" s="36">
        <v>0</v>
      </c>
      <c r="L67" s="37">
        <f>IFERROR(K67/H67,0)</f>
        <v>0</v>
      </c>
      <c r="M67" s="38">
        <f>IFERROR(K67/I67,0)</f>
        <v>0</v>
      </c>
    </row>
    <row r="68" spans="2:13" ht="22.5" x14ac:dyDescent="0.2">
      <c r="B68" s="32" t="s">
        <v>80</v>
      </c>
      <c r="C68" s="33"/>
      <c r="D68" s="27" t="s">
        <v>81</v>
      </c>
      <c r="E68" s="43">
        <v>6121</v>
      </c>
      <c r="F68" s="27" t="s">
        <v>63</v>
      </c>
      <c r="G68" s="35">
        <f>+H68</f>
        <v>0</v>
      </c>
      <c r="H68" s="36">
        <v>0</v>
      </c>
      <c r="I68" s="36">
        <v>0</v>
      </c>
      <c r="J68" s="36">
        <v>0</v>
      </c>
      <c r="K68" s="36">
        <v>0</v>
      </c>
      <c r="L68" s="37">
        <f>IFERROR(K68/H68,0)</f>
        <v>0</v>
      </c>
      <c r="M68" s="38">
        <f>IFERROR(K68/I68,0)</f>
        <v>0</v>
      </c>
    </row>
    <row r="69" spans="2:13" x14ac:dyDescent="0.2">
      <c r="B69" s="32" t="s">
        <v>82</v>
      </c>
      <c r="C69" s="33"/>
      <c r="D69" s="27" t="s">
        <v>83</v>
      </c>
      <c r="E69" s="43">
        <v>6121</v>
      </c>
      <c r="F69" s="27" t="s">
        <v>63</v>
      </c>
      <c r="G69" s="35">
        <f>+H69</f>
        <v>0</v>
      </c>
      <c r="H69" s="36">
        <v>0</v>
      </c>
      <c r="I69" s="36">
        <v>0</v>
      </c>
      <c r="J69" s="36">
        <v>0</v>
      </c>
      <c r="K69" s="36">
        <v>0</v>
      </c>
      <c r="L69" s="37">
        <f>IFERROR(K69/H69,0)</f>
        <v>0</v>
      </c>
      <c r="M69" s="38">
        <f>IFERROR(K69/I69,0)</f>
        <v>0</v>
      </c>
    </row>
    <row r="70" spans="2:13" ht="22.5" x14ac:dyDescent="0.2">
      <c r="B70" s="32" t="s">
        <v>84</v>
      </c>
      <c r="C70" s="33"/>
      <c r="D70" s="27" t="s">
        <v>85</v>
      </c>
      <c r="E70" s="43">
        <v>6121</v>
      </c>
      <c r="F70" s="27" t="s">
        <v>63</v>
      </c>
      <c r="G70" s="35">
        <f>+H70</f>
        <v>0</v>
      </c>
      <c r="H70" s="36">
        <v>0</v>
      </c>
      <c r="I70" s="36">
        <v>0</v>
      </c>
      <c r="J70" s="36">
        <v>0</v>
      </c>
      <c r="K70" s="36">
        <v>0</v>
      </c>
      <c r="L70" s="37">
        <f>IFERROR(K70/H70,0)</f>
        <v>0</v>
      </c>
      <c r="M70" s="38">
        <f>IFERROR(K70/I70,0)</f>
        <v>0</v>
      </c>
    </row>
    <row r="71" spans="2:13" x14ac:dyDescent="0.2">
      <c r="B71" s="32" t="s">
        <v>86</v>
      </c>
      <c r="C71" s="33"/>
      <c r="D71" s="27" t="s">
        <v>87</v>
      </c>
      <c r="E71" s="43">
        <v>6131</v>
      </c>
      <c r="F71" s="27" t="s">
        <v>88</v>
      </c>
      <c r="G71" s="35">
        <f>+H71</f>
        <v>0</v>
      </c>
      <c r="H71" s="36">
        <v>0</v>
      </c>
      <c r="I71" s="36">
        <v>498365.69</v>
      </c>
      <c r="J71" s="36">
        <v>498365.69</v>
      </c>
      <c r="K71" s="36">
        <v>498365.69</v>
      </c>
      <c r="L71" s="37">
        <f>IFERROR(K71/H71,0)</f>
        <v>0</v>
      </c>
      <c r="M71" s="38">
        <f>IFERROR(K71/I71,0)</f>
        <v>1</v>
      </c>
    </row>
    <row r="72" spans="2:13" x14ac:dyDescent="0.2">
      <c r="B72" s="32" t="s">
        <v>89</v>
      </c>
      <c r="C72" s="33"/>
      <c r="D72" s="27" t="s">
        <v>90</v>
      </c>
      <c r="E72" s="43">
        <v>6141</v>
      </c>
      <c r="F72" s="27" t="s">
        <v>91</v>
      </c>
      <c r="G72" s="35">
        <f>+H72</f>
        <v>0</v>
      </c>
      <c r="H72" s="36">
        <v>0</v>
      </c>
      <c r="I72" s="36">
        <v>0</v>
      </c>
      <c r="J72" s="36">
        <v>0</v>
      </c>
      <c r="K72" s="36">
        <v>0</v>
      </c>
      <c r="L72" s="37">
        <f>IFERROR(K72/H72,0)</f>
        <v>0</v>
      </c>
      <c r="M72" s="38">
        <f>IFERROR(K72/I72,0)</f>
        <v>0</v>
      </c>
    </row>
    <row r="73" spans="2:13" x14ac:dyDescent="0.2">
      <c r="B73" s="32" t="s">
        <v>92</v>
      </c>
      <c r="C73" s="33"/>
      <c r="D73" s="27" t="s">
        <v>93</v>
      </c>
      <c r="E73" s="43">
        <v>6141</v>
      </c>
      <c r="F73" s="27" t="s">
        <v>91</v>
      </c>
      <c r="G73" s="35">
        <f>+H73</f>
        <v>0</v>
      </c>
      <c r="H73" s="36">
        <v>0</v>
      </c>
      <c r="I73" s="36">
        <v>1459031.19</v>
      </c>
      <c r="J73" s="36">
        <v>1459031.19</v>
      </c>
      <c r="K73" s="36">
        <v>1459031.19</v>
      </c>
      <c r="L73" s="37">
        <f>IFERROR(K73/H73,0)</f>
        <v>0</v>
      </c>
      <c r="M73" s="38">
        <f>IFERROR(K73/I73,0)</f>
        <v>1</v>
      </c>
    </row>
    <row r="74" spans="2:13" ht="22.5" x14ac:dyDescent="0.2">
      <c r="B74" s="32" t="s">
        <v>94</v>
      </c>
      <c r="C74" s="33"/>
      <c r="D74" s="27" t="s">
        <v>95</v>
      </c>
      <c r="E74" s="43">
        <v>6111</v>
      </c>
      <c r="F74" s="27" t="s">
        <v>96</v>
      </c>
      <c r="G74" s="35">
        <f>+H74</f>
        <v>0</v>
      </c>
      <c r="H74" s="36">
        <v>0</v>
      </c>
      <c r="I74" s="36">
        <v>0</v>
      </c>
      <c r="J74" s="36">
        <v>0</v>
      </c>
      <c r="K74" s="36">
        <v>0</v>
      </c>
      <c r="L74" s="37">
        <f>IFERROR(K74/H74,0)</f>
        <v>0</v>
      </c>
      <c r="M74" s="38">
        <f>IFERROR(K74/I74,0)</f>
        <v>0</v>
      </c>
    </row>
    <row r="75" spans="2:13" ht="22.5" x14ac:dyDescent="0.2">
      <c r="B75" s="32" t="s">
        <v>97</v>
      </c>
      <c r="C75" s="33"/>
      <c r="D75" s="27" t="s">
        <v>98</v>
      </c>
      <c r="E75" s="43">
        <v>6111</v>
      </c>
      <c r="F75" s="27" t="s">
        <v>96</v>
      </c>
      <c r="G75" s="35">
        <f>+H75</f>
        <v>0</v>
      </c>
      <c r="H75" s="36">
        <v>0</v>
      </c>
      <c r="I75" s="36">
        <v>0</v>
      </c>
      <c r="J75" s="36">
        <v>0</v>
      </c>
      <c r="K75" s="36">
        <v>0</v>
      </c>
      <c r="L75" s="37">
        <f>IFERROR(K75/H75,0)</f>
        <v>0</v>
      </c>
      <c r="M75" s="38">
        <f>IFERROR(K75/I75,0)</f>
        <v>0</v>
      </c>
    </row>
    <row r="76" spans="2:13" x14ac:dyDescent="0.2">
      <c r="B76" s="32" t="s">
        <v>99</v>
      </c>
      <c r="C76" s="33"/>
      <c r="D76" s="27" t="s">
        <v>100</v>
      </c>
      <c r="E76" s="43">
        <v>6191</v>
      </c>
      <c r="F76" s="27" t="s">
        <v>101</v>
      </c>
      <c r="G76" s="35">
        <f>+H76</f>
        <v>0</v>
      </c>
      <c r="H76" s="36">
        <v>0</v>
      </c>
      <c r="I76" s="36">
        <v>0</v>
      </c>
      <c r="J76" s="36">
        <v>0</v>
      </c>
      <c r="K76" s="36">
        <v>0</v>
      </c>
      <c r="L76" s="37">
        <f>IFERROR(K76/H76,0)</f>
        <v>0</v>
      </c>
      <c r="M76" s="38">
        <f>IFERROR(K76/I76,0)</f>
        <v>0</v>
      </c>
    </row>
    <row r="77" spans="2:13" x14ac:dyDescent="0.2">
      <c r="B77" s="32" t="s">
        <v>102</v>
      </c>
      <c r="C77" s="33"/>
      <c r="D77" s="27" t="s">
        <v>103</v>
      </c>
      <c r="E77" s="43">
        <v>6191</v>
      </c>
      <c r="F77" s="27" t="s">
        <v>101</v>
      </c>
      <c r="G77" s="35">
        <f>+H77</f>
        <v>0</v>
      </c>
      <c r="H77" s="36">
        <v>0</v>
      </c>
      <c r="I77" s="36">
        <v>145696.92000000001</v>
      </c>
      <c r="J77" s="36">
        <v>145696.92000000001</v>
      </c>
      <c r="K77" s="36">
        <v>145696.92000000001</v>
      </c>
      <c r="L77" s="37">
        <f>IFERROR(K77/H77,0)</f>
        <v>0</v>
      </c>
      <c r="M77" s="38">
        <f>IFERROR(K77/I77,0)</f>
        <v>1</v>
      </c>
    </row>
    <row r="78" spans="2:13" ht="22.5" x14ac:dyDescent="0.2">
      <c r="B78" s="32" t="s">
        <v>104</v>
      </c>
      <c r="C78" s="33"/>
      <c r="D78" s="27" t="s">
        <v>105</v>
      </c>
      <c r="E78" s="43">
        <v>6141</v>
      </c>
      <c r="F78" s="27" t="s">
        <v>91</v>
      </c>
      <c r="G78" s="35">
        <f>+H78</f>
        <v>0</v>
      </c>
      <c r="H78" s="36">
        <v>0</v>
      </c>
      <c r="I78" s="36">
        <v>0</v>
      </c>
      <c r="J78" s="36">
        <v>0</v>
      </c>
      <c r="K78" s="36">
        <v>0</v>
      </c>
      <c r="L78" s="37">
        <f>IFERROR(K78/H78,0)</f>
        <v>0</v>
      </c>
      <c r="M78" s="38">
        <f>IFERROR(K78/I78,0)</f>
        <v>0</v>
      </c>
    </row>
    <row r="79" spans="2:13" x14ac:dyDescent="0.2">
      <c r="B79" s="32" t="s">
        <v>106</v>
      </c>
      <c r="C79" s="33"/>
      <c r="D79" s="27" t="s">
        <v>107</v>
      </c>
      <c r="E79" s="43">
        <v>6131</v>
      </c>
      <c r="F79" s="27" t="s">
        <v>88</v>
      </c>
      <c r="G79" s="35">
        <f>+H79</f>
        <v>0</v>
      </c>
      <c r="H79" s="36">
        <v>0</v>
      </c>
      <c r="I79" s="36">
        <v>0</v>
      </c>
      <c r="J79" s="36">
        <v>0</v>
      </c>
      <c r="K79" s="36">
        <v>0</v>
      </c>
      <c r="L79" s="37">
        <f>IFERROR(K79/H79,0)</f>
        <v>0</v>
      </c>
      <c r="M79" s="38">
        <f>IFERROR(K79/I79,0)</f>
        <v>0</v>
      </c>
    </row>
    <row r="80" spans="2:13" ht="22.5" x14ac:dyDescent="0.2">
      <c r="B80" s="32" t="s">
        <v>108</v>
      </c>
      <c r="C80" s="33"/>
      <c r="D80" s="27" t="s">
        <v>109</v>
      </c>
      <c r="E80" s="43">
        <v>6191</v>
      </c>
      <c r="F80" s="27" t="s">
        <v>101</v>
      </c>
      <c r="G80" s="35">
        <f>+H80</f>
        <v>0</v>
      </c>
      <c r="H80" s="36">
        <v>0</v>
      </c>
      <c r="I80" s="36">
        <v>2307997.2000000002</v>
      </c>
      <c r="J80" s="36">
        <v>2307997.2000000002</v>
      </c>
      <c r="K80" s="36">
        <v>2307997.2000000002</v>
      </c>
      <c r="L80" s="37">
        <f>IFERROR(K80/H80,0)</f>
        <v>0</v>
      </c>
      <c r="M80" s="38">
        <f>IFERROR(K80/I80,0)</f>
        <v>1</v>
      </c>
    </row>
    <row r="81" spans="2:13" ht="22.5" x14ac:dyDescent="0.2">
      <c r="B81" s="32" t="s">
        <v>110</v>
      </c>
      <c r="C81" s="33"/>
      <c r="D81" s="27" t="s">
        <v>111</v>
      </c>
      <c r="E81" s="43">
        <v>6151</v>
      </c>
      <c r="F81" s="27" t="s">
        <v>112</v>
      </c>
      <c r="G81" s="35">
        <f>+H81</f>
        <v>0</v>
      </c>
      <c r="H81" s="36">
        <v>0</v>
      </c>
      <c r="I81" s="36">
        <v>315305.27</v>
      </c>
      <c r="J81" s="36">
        <v>315305.27</v>
      </c>
      <c r="K81" s="36">
        <v>315305.27</v>
      </c>
      <c r="L81" s="37">
        <f>IFERROR(K81/H81,0)</f>
        <v>0</v>
      </c>
      <c r="M81" s="38">
        <f>IFERROR(K81/I81,0)</f>
        <v>1</v>
      </c>
    </row>
    <row r="82" spans="2:13" x14ac:dyDescent="0.2">
      <c r="B82" s="32"/>
      <c r="C82" s="33"/>
      <c r="D82" s="27"/>
      <c r="E82" s="43">
        <v>6161</v>
      </c>
      <c r="F82" s="27" t="s">
        <v>64</v>
      </c>
      <c r="G82" s="35">
        <f>+H82</f>
        <v>0</v>
      </c>
      <c r="H82" s="36">
        <v>0</v>
      </c>
      <c r="I82" s="36">
        <v>0</v>
      </c>
      <c r="J82" s="36">
        <v>0</v>
      </c>
      <c r="K82" s="36">
        <v>0</v>
      </c>
      <c r="L82" s="37">
        <f>IFERROR(K82/H82,0)</f>
        <v>0</v>
      </c>
      <c r="M82" s="38">
        <f>IFERROR(K82/I82,0)</f>
        <v>0</v>
      </c>
    </row>
    <row r="83" spans="2:13" ht="22.5" x14ac:dyDescent="0.2">
      <c r="B83" s="32" t="s">
        <v>113</v>
      </c>
      <c r="C83" s="33"/>
      <c r="D83" s="27" t="s">
        <v>114</v>
      </c>
      <c r="E83" s="43">
        <v>6261</v>
      </c>
      <c r="F83" s="27" t="s">
        <v>115</v>
      </c>
      <c r="G83" s="35">
        <f>+H83</f>
        <v>0</v>
      </c>
      <c r="H83" s="36">
        <v>0</v>
      </c>
      <c r="I83" s="36">
        <v>0</v>
      </c>
      <c r="J83" s="36">
        <v>0</v>
      </c>
      <c r="K83" s="36">
        <v>0</v>
      </c>
      <c r="L83" s="37">
        <f>IFERROR(K83/H83,0)</f>
        <v>0</v>
      </c>
      <c r="M83" s="38">
        <f>IFERROR(K83/I83,0)</f>
        <v>0</v>
      </c>
    </row>
    <row r="84" spans="2:13" x14ac:dyDescent="0.2">
      <c r="B84" s="32" t="s">
        <v>116</v>
      </c>
      <c r="C84" s="33"/>
      <c r="D84" s="27" t="s">
        <v>117</v>
      </c>
      <c r="E84" s="43">
        <v>6141</v>
      </c>
      <c r="F84" s="27" t="s">
        <v>91</v>
      </c>
      <c r="G84" s="35">
        <f>+H84</f>
        <v>0</v>
      </c>
      <c r="H84" s="36">
        <v>0</v>
      </c>
      <c r="I84" s="36">
        <v>0</v>
      </c>
      <c r="J84" s="36">
        <v>0</v>
      </c>
      <c r="K84" s="36">
        <v>0</v>
      </c>
      <c r="L84" s="37">
        <f>IFERROR(K84/H84,0)</f>
        <v>0</v>
      </c>
      <c r="M84" s="38">
        <f>IFERROR(K84/I84,0)</f>
        <v>0</v>
      </c>
    </row>
    <row r="85" spans="2:13" x14ac:dyDescent="0.2">
      <c r="B85" s="32" t="s">
        <v>118</v>
      </c>
      <c r="C85" s="33"/>
      <c r="D85" s="27" t="s">
        <v>119</v>
      </c>
      <c r="E85" s="43">
        <v>6121</v>
      </c>
      <c r="F85" s="27" t="s">
        <v>63</v>
      </c>
      <c r="G85" s="35">
        <f>+H85</f>
        <v>0</v>
      </c>
      <c r="H85" s="36">
        <v>0</v>
      </c>
      <c r="I85" s="36">
        <v>132291.01999999999</v>
      </c>
      <c r="J85" s="36">
        <v>132291.01999999999</v>
      </c>
      <c r="K85" s="36">
        <v>132291.01999999999</v>
      </c>
      <c r="L85" s="37">
        <f>IFERROR(K85/H85,0)</f>
        <v>0</v>
      </c>
      <c r="M85" s="38">
        <f>IFERROR(K85/I85,0)</f>
        <v>1</v>
      </c>
    </row>
    <row r="86" spans="2:13" ht="22.5" x14ac:dyDescent="0.2">
      <c r="B86" s="32" t="s">
        <v>120</v>
      </c>
      <c r="C86" s="33"/>
      <c r="D86" s="27" t="s">
        <v>121</v>
      </c>
      <c r="E86" s="43">
        <v>6111</v>
      </c>
      <c r="F86" s="27" t="s">
        <v>96</v>
      </c>
      <c r="G86" s="35">
        <f>+H86</f>
        <v>0</v>
      </c>
      <c r="H86" s="36">
        <v>0</v>
      </c>
      <c r="I86" s="36">
        <v>27424.720000000001</v>
      </c>
      <c r="J86" s="36">
        <v>27424.720000000001</v>
      </c>
      <c r="K86" s="36">
        <v>27424.720000000001</v>
      </c>
      <c r="L86" s="37">
        <f>IFERROR(K86/H86,0)</f>
        <v>0</v>
      </c>
      <c r="M86" s="38">
        <f>IFERROR(K86/I86,0)</f>
        <v>1</v>
      </c>
    </row>
    <row r="87" spans="2:13" x14ac:dyDescent="0.2">
      <c r="B87" s="32" t="s">
        <v>122</v>
      </c>
      <c r="C87" s="33"/>
      <c r="D87" s="27" t="s">
        <v>123</v>
      </c>
      <c r="E87" s="43">
        <v>6111</v>
      </c>
      <c r="F87" s="27" t="s">
        <v>96</v>
      </c>
      <c r="G87" s="35">
        <f>+H87</f>
        <v>0</v>
      </c>
      <c r="H87" s="36">
        <v>0</v>
      </c>
      <c r="I87" s="36">
        <v>27424.720000000001</v>
      </c>
      <c r="J87" s="36">
        <v>27424.720000000001</v>
      </c>
      <c r="K87" s="36">
        <v>27424.720000000001</v>
      </c>
      <c r="L87" s="37">
        <f>IFERROR(K87/H87,0)</f>
        <v>0</v>
      </c>
      <c r="M87" s="38">
        <f>IFERROR(K87/I87,0)</f>
        <v>1</v>
      </c>
    </row>
    <row r="88" spans="2:13" x14ac:dyDescent="0.2">
      <c r="B88" s="32" t="s">
        <v>124</v>
      </c>
      <c r="C88" s="33"/>
      <c r="D88" s="27" t="s">
        <v>125</v>
      </c>
      <c r="E88" s="43">
        <v>6111</v>
      </c>
      <c r="F88" s="27" t="s">
        <v>96</v>
      </c>
      <c r="G88" s="35">
        <f>+H88</f>
        <v>0</v>
      </c>
      <c r="H88" s="36">
        <v>0</v>
      </c>
      <c r="I88" s="36">
        <v>54849.41</v>
      </c>
      <c r="J88" s="36">
        <v>54849.41</v>
      </c>
      <c r="K88" s="36">
        <v>54849.41</v>
      </c>
      <c r="L88" s="37">
        <f>IFERROR(K88/H88,0)</f>
        <v>0</v>
      </c>
      <c r="M88" s="38">
        <f>IFERROR(K88/I88,0)</f>
        <v>1</v>
      </c>
    </row>
    <row r="89" spans="2:13" x14ac:dyDescent="0.2">
      <c r="B89" s="32" t="s">
        <v>126</v>
      </c>
      <c r="C89" s="33"/>
      <c r="D89" s="27" t="s">
        <v>127</v>
      </c>
      <c r="E89" s="43">
        <v>6111</v>
      </c>
      <c r="F89" s="27" t="s">
        <v>96</v>
      </c>
      <c r="G89" s="35">
        <f>+H89</f>
        <v>0</v>
      </c>
      <c r="H89" s="36">
        <v>0</v>
      </c>
      <c r="I89" s="36">
        <v>27424.720000000001</v>
      </c>
      <c r="J89" s="36">
        <v>27424.720000000001</v>
      </c>
      <c r="K89" s="36">
        <v>27424.720000000001</v>
      </c>
      <c r="L89" s="37">
        <f>IFERROR(K89/H89,0)</f>
        <v>0</v>
      </c>
      <c r="M89" s="38">
        <f>IFERROR(K89/I89,0)</f>
        <v>1</v>
      </c>
    </row>
    <row r="90" spans="2:13" x14ac:dyDescent="0.2">
      <c r="B90" s="32" t="s">
        <v>128</v>
      </c>
      <c r="C90" s="33"/>
      <c r="D90" s="27" t="s">
        <v>129</v>
      </c>
      <c r="E90" s="43">
        <v>6111</v>
      </c>
      <c r="F90" s="27" t="s">
        <v>96</v>
      </c>
      <c r="G90" s="35">
        <f>+H90</f>
        <v>0</v>
      </c>
      <c r="H90" s="36">
        <v>0</v>
      </c>
      <c r="I90" s="36">
        <v>169622.02</v>
      </c>
      <c r="J90" s="36">
        <v>169622.02</v>
      </c>
      <c r="K90" s="36">
        <v>169622.02</v>
      </c>
      <c r="L90" s="37">
        <f>IFERROR(K90/H90,0)</f>
        <v>0</v>
      </c>
      <c r="M90" s="38">
        <f>IFERROR(K90/I90,0)</f>
        <v>1</v>
      </c>
    </row>
    <row r="91" spans="2:13" x14ac:dyDescent="0.2">
      <c r="B91" s="32" t="s">
        <v>130</v>
      </c>
      <c r="C91" s="33"/>
      <c r="D91" s="27" t="s">
        <v>131</v>
      </c>
      <c r="E91" s="43">
        <v>6111</v>
      </c>
      <c r="F91" s="27" t="s">
        <v>96</v>
      </c>
      <c r="G91" s="35">
        <f>+H91</f>
        <v>0</v>
      </c>
      <c r="H91" s="36">
        <v>0</v>
      </c>
      <c r="I91" s="36">
        <v>135594.9</v>
      </c>
      <c r="J91" s="36">
        <v>135594.9</v>
      </c>
      <c r="K91" s="36">
        <v>135594.9</v>
      </c>
      <c r="L91" s="37">
        <f>IFERROR(K91/H91,0)</f>
        <v>0</v>
      </c>
      <c r="M91" s="38">
        <f>IFERROR(K91/I91,0)</f>
        <v>1</v>
      </c>
    </row>
    <row r="92" spans="2:13" x14ac:dyDescent="0.2">
      <c r="B92" s="32" t="s">
        <v>132</v>
      </c>
      <c r="C92" s="33"/>
      <c r="D92" s="27" t="s">
        <v>133</v>
      </c>
      <c r="E92" s="43">
        <v>6111</v>
      </c>
      <c r="F92" s="27" t="s">
        <v>96</v>
      </c>
      <c r="G92" s="35">
        <f>+H92</f>
        <v>0</v>
      </c>
      <c r="H92" s="36">
        <v>0</v>
      </c>
      <c r="I92" s="36">
        <v>43550.57</v>
      </c>
      <c r="J92" s="36">
        <v>43550.57</v>
      </c>
      <c r="K92" s="36">
        <v>43550.57</v>
      </c>
      <c r="L92" s="37">
        <f>IFERROR(K92/H92,0)</f>
        <v>0</v>
      </c>
      <c r="M92" s="38">
        <f>IFERROR(K92/I92,0)</f>
        <v>1</v>
      </c>
    </row>
    <row r="93" spans="2:13" x14ac:dyDescent="0.2">
      <c r="B93" s="32" t="s">
        <v>134</v>
      </c>
      <c r="C93" s="33"/>
      <c r="D93" s="27" t="s">
        <v>135</v>
      </c>
      <c r="E93" s="43">
        <v>6111</v>
      </c>
      <c r="F93" s="27" t="s">
        <v>96</v>
      </c>
      <c r="G93" s="35">
        <f>+H93</f>
        <v>0</v>
      </c>
      <c r="H93" s="36">
        <v>0</v>
      </c>
      <c r="I93" s="36">
        <v>43550.57</v>
      </c>
      <c r="J93" s="36">
        <v>43550.57</v>
      </c>
      <c r="K93" s="36">
        <v>43550.57</v>
      </c>
      <c r="L93" s="37">
        <f>IFERROR(K93/H93,0)</f>
        <v>0</v>
      </c>
      <c r="M93" s="38">
        <f>IFERROR(K93/I93,0)</f>
        <v>1</v>
      </c>
    </row>
    <row r="94" spans="2:13" x14ac:dyDescent="0.2">
      <c r="B94" s="32" t="s">
        <v>136</v>
      </c>
      <c r="C94" s="33"/>
      <c r="D94" s="27" t="s">
        <v>137</v>
      </c>
      <c r="E94" s="43">
        <v>6111</v>
      </c>
      <c r="F94" s="27" t="s">
        <v>96</v>
      </c>
      <c r="G94" s="35">
        <f>+H94</f>
        <v>0</v>
      </c>
      <c r="H94" s="36">
        <v>0</v>
      </c>
      <c r="I94" s="36">
        <v>43550.57</v>
      </c>
      <c r="J94" s="36">
        <v>43550.57</v>
      </c>
      <c r="K94" s="36">
        <v>43550.57</v>
      </c>
      <c r="L94" s="37">
        <f>IFERROR(K94/H94,0)</f>
        <v>0</v>
      </c>
      <c r="M94" s="38">
        <f>IFERROR(K94/I94,0)</f>
        <v>1</v>
      </c>
    </row>
    <row r="95" spans="2:13" x14ac:dyDescent="0.2">
      <c r="B95" s="32" t="s">
        <v>138</v>
      </c>
      <c r="C95" s="33"/>
      <c r="D95" s="27" t="s">
        <v>139</v>
      </c>
      <c r="E95" s="43">
        <v>6111</v>
      </c>
      <c r="F95" s="27" t="s">
        <v>96</v>
      </c>
      <c r="G95" s="35">
        <f>+H95</f>
        <v>0</v>
      </c>
      <c r="H95" s="36">
        <v>0</v>
      </c>
      <c r="I95" s="36">
        <v>87101.15</v>
      </c>
      <c r="J95" s="36">
        <v>87101.15</v>
      </c>
      <c r="K95" s="36">
        <v>87101.15</v>
      </c>
      <c r="L95" s="37">
        <f>IFERROR(K95/H95,0)</f>
        <v>0</v>
      </c>
      <c r="M95" s="38">
        <f>IFERROR(K95/I95,0)</f>
        <v>1</v>
      </c>
    </row>
    <row r="96" spans="2:13" x14ac:dyDescent="0.2">
      <c r="B96" s="32" t="s">
        <v>140</v>
      </c>
      <c r="C96" s="33"/>
      <c r="D96" s="27" t="s">
        <v>141</v>
      </c>
      <c r="E96" s="43">
        <v>6111</v>
      </c>
      <c r="F96" s="27" t="s">
        <v>96</v>
      </c>
      <c r="G96" s="35">
        <f>+H96</f>
        <v>0</v>
      </c>
      <c r="H96" s="36">
        <v>0</v>
      </c>
      <c r="I96" s="36">
        <v>43550.57</v>
      </c>
      <c r="J96" s="36">
        <v>43550.57</v>
      </c>
      <c r="K96" s="36">
        <v>43550.57</v>
      </c>
      <c r="L96" s="37">
        <f>IFERROR(K96/H96,0)</f>
        <v>0</v>
      </c>
      <c r="M96" s="38">
        <f>IFERROR(K96/I96,0)</f>
        <v>1</v>
      </c>
    </row>
    <row r="97" spans="2:13" x14ac:dyDescent="0.2">
      <c r="B97" s="32" t="s">
        <v>142</v>
      </c>
      <c r="C97" s="33"/>
      <c r="D97" s="27" t="s">
        <v>143</v>
      </c>
      <c r="E97" s="43">
        <v>6111</v>
      </c>
      <c r="F97" s="27" t="s">
        <v>96</v>
      </c>
      <c r="G97" s="35">
        <f>+H97</f>
        <v>0</v>
      </c>
      <c r="H97" s="36">
        <v>0</v>
      </c>
      <c r="I97" s="36">
        <v>43550.57</v>
      </c>
      <c r="J97" s="36">
        <v>43550.57</v>
      </c>
      <c r="K97" s="36">
        <v>43550.57</v>
      </c>
      <c r="L97" s="37">
        <f>IFERROR(K97/H97,0)</f>
        <v>0</v>
      </c>
      <c r="M97" s="38">
        <f>IFERROR(K97/I97,0)</f>
        <v>1</v>
      </c>
    </row>
    <row r="98" spans="2:13" x14ac:dyDescent="0.2">
      <c r="B98" s="32" t="s">
        <v>144</v>
      </c>
      <c r="C98" s="33"/>
      <c r="D98" s="27" t="s">
        <v>145</v>
      </c>
      <c r="E98" s="43">
        <v>6111</v>
      </c>
      <c r="F98" s="27" t="s">
        <v>96</v>
      </c>
      <c r="G98" s="35">
        <f>+H98</f>
        <v>0</v>
      </c>
      <c r="H98" s="36">
        <v>0</v>
      </c>
      <c r="I98" s="36">
        <v>408389.69</v>
      </c>
      <c r="J98" s="36">
        <v>408389.69</v>
      </c>
      <c r="K98" s="36">
        <v>408389.69</v>
      </c>
      <c r="L98" s="37">
        <f>IFERROR(K98/H98,0)</f>
        <v>0</v>
      </c>
      <c r="M98" s="38">
        <f>IFERROR(K98/I98,0)</f>
        <v>1</v>
      </c>
    </row>
    <row r="99" spans="2:13" x14ac:dyDescent="0.2">
      <c r="B99" s="32" t="s">
        <v>146</v>
      </c>
      <c r="C99" s="33"/>
      <c r="D99" s="27" t="s">
        <v>147</v>
      </c>
      <c r="E99" s="43">
        <v>6111</v>
      </c>
      <c r="F99" s="27" t="s">
        <v>96</v>
      </c>
      <c r="G99" s="35">
        <f>+H99</f>
        <v>0</v>
      </c>
      <c r="H99" s="36">
        <v>0</v>
      </c>
      <c r="I99" s="36">
        <v>101172.25</v>
      </c>
      <c r="J99" s="36">
        <v>101172.25</v>
      </c>
      <c r="K99" s="36">
        <v>101172.25</v>
      </c>
      <c r="L99" s="37">
        <f>IFERROR(K99/H99,0)</f>
        <v>0</v>
      </c>
      <c r="M99" s="38">
        <f>IFERROR(K99/I99,0)</f>
        <v>1</v>
      </c>
    </row>
    <row r="100" spans="2:13" x14ac:dyDescent="0.2">
      <c r="B100" s="32" t="s">
        <v>148</v>
      </c>
      <c r="C100" s="33"/>
      <c r="D100" s="27" t="s">
        <v>149</v>
      </c>
      <c r="E100" s="43">
        <v>6111</v>
      </c>
      <c r="F100" s="27" t="s">
        <v>96</v>
      </c>
      <c r="G100" s="35">
        <f>+H100</f>
        <v>0</v>
      </c>
      <c r="H100" s="36">
        <v>0</v>
      </c>
      <c r="I100" s="36">
        <v>202344.5</v>
      </c>
      <c r="J100" s="36">
        <v>202344.5</v>
      </c>
      <c r="K100" s="36">
        <v>202344.5</v>
      </c>
      <c r="L100" s="37">
        <f>IFERROR(K100/H100,0)</f>
        <v>0</v>
      </c>
      <c r="M100" s="38">
        <f>IFERROR(K100/I100,0)</f>
        <v>1</v>
      </c>
    </row>
    <row r="101" spans="2:13" ht="22.5" x14ac:dyDescent="0.2">
      <c r="B101" s="32" t="s">
        <v>150</v>
      </c>
      <c r="C101" s="33"/>
      <c r="D101" s="27" t="s">
        <v>151</v>
      </c>
      <c r="E101" s="43">
        <v>6111</v>
      </c>
      <c r="F101" s="27" t="s">
        <v>96</v>
      </c>
      <c r="G101" s="35">
        <f>+H101</f>
        <v>0</v>
      </c>
      <c r="H101" s="36">
        <v>0</v>
      </c>
      <c r="I101" s="36">
        <v>202344.5</v>
      </c>
      <c r="J101" s="36">
        <v>202344.5</v>
      </c>
      <c r="K101" s="36">
        <v>202344.5</v>
      </c>
      <c r="L101" s="37">
        <f>IFERROR(K101/H101,0)</f>
        <v>0</v>
      </c>
      <c r="M101" s="38">
        <f>IFERROR(K101/I101,0)</f>
        <v>1</v>
      </c>
    </row>
    <row r="102" spans="2:13" x14ac:dyDescent="0.2">
      <c r="B102" s="32" t="s">
        <v>152</v>
      </c>
      <c r="C102" s="33"/>
      <c r="D102" s="27" t="s">
        <v>153</v>
      </c>
      <c r="E102" s="43">
        <v>6111</v>
      </c>
      <c r="F102" s="27" t="s">
        <v>96</v>
      </c>
      <c r="G102" s="35">
        <f>+H102</f>
        <v>0</v>
      </c>
      <c r="H102" s="36">
        <v>0</v>
      </c>
      <c r="I102" s="36">
        <v>101172.25</v>
      </c>
      <c r="J102" s="36">
        <v>101172.25</v>
      </c>
      <c r="K102" s="36">
        <v>101172.25</v>
      </c>
      <c r="L102" s="37">
        <f>IFERROR(K102/H102,0)</f>
        <v>0</v>
      </c>
      <c r="M102" s="38">
        <f>IFERROR(K102/I102,0)</f>
        <v>1</v>
      </c>
    </row>
    <row r="103" spans="2:13" x14ac:dyDescent="0.2">
      <c r="B103" s="32" t="s">
        <v>154</v>
      </c>
      <c r="C103" s="33"/>
      <c r="D103" s="27" t="s">
        <v>155</v>
      </c>
      <c r="E103" s="43">
        <v>6111</v>
      </c>
      <c r="F103" s="27" t="s">
        <v>96</v>
      </c>
      <c r="G103" s="35">
        <f>+H103</f>
        <v>0</v>
      </c>
      <c r="H103" s="36">
        <v>0</v>
      </c>
      <c r="I103" s="36">
        <v>206045.2</v>
      </c>
      <c r="J103" s="36">
        <v>206045.2</v>
      </c>
      <c r="K103" s="36">
        <v>206045.2</v>
      </c>
      <c r="L103" s="37">
        <f>IFERROR(K103/H103,0)</f>
        <v>0</v>
      </c>
      <c r="M103" s="38">
        <f>IFERROR(K103/I103,0)</f>
        <v>1</v>
      </c>
    </row>
    <row r="104" spans="2:13" ht="22.5" x14ac:dyDescent="0.2">
      <c r="B104" s="32" t="s">
        <v>156</v>
      </c>
      <c r="C104" s="33"/>
      <c r="D104" s="27" t="s">
        <v>157</v>
      </c>
      <c r="E104" s="43">
        <v>6141</v>
      </c>
      <c r="F104" s="27" t="s">
        <v>91</v>
      </c>
      <c r="G104" s="35">
        <f>+H104</f>
        <v>0</v>
      </c>
      <c r="H104" s="36">
        <v>0</v>
      </c>
      <c r="I104" s="36">
        <v>0</v>
      </c>
      <c r="J104" s="36">
        <v>0</v>
      </c>
      <c r="K104" s="36">
        <v>0</v>
      </c>
      <c r="L104" s="37">
        <f>IFERROR(K104/H104,0)</f>
        <v>0</v>
      </c>
      <c r="M104" s="38">
        <f>IFERROR(K104/I104,0)</f>
        <v>0</v>
      </c>
    </row>
    <row r="105" spans="2:13" x14ac:dyDescent="0.2">
      <c r="B105" s="32" t="s">
        <v>158</v>
      </c>
      <c r="C105" s="33"/>
      <c r="D105" s="27" t="s">
        <v>159</v>
      </c>
      <c r="E105" s="43">
        <v>6191</v>
      </c>
      <c r="F105" s="27" t="s">
        <v>101</v>
      </c>
      <c r="G105" s="35">
        <f>+H105</f>
        <v>0</v>
      </c>
      <c r="H105" s="36">
        <v>0</v>
      </c>
      <c r="I105" s="36">
        <v>410106.21</v>
      </c>
      <c r="J105" s="36">
        <v>410106.21</v>
      </c>
      <c r="K105" s="36">
        <v>410106.21</v>
      </c>
      <c r="L105" s="37">
        <f>IFERROR(K105/H105,0)</f>
        <v>0</v>
      </c>
      <c r="M105" s="38">
        <f>IFERROR(K105/I105,0)</f>
        <v>1</v>
      </c>
    </row>
    <row r="106" spans="2:13" x14ac:dyDescent="0.2">
      <c r="B106" s="32" t="s">
        <v>160</v>
      </c>
      <c r="C106" s="33"/>
      <c r="D106" s="27" t="s">
        <v>161</v>
      </c>
      <c r="E106" s="43">
        <v>6261</v>
      </c>
      <c r="F106" s="27" t="s">
        <v>115</v>
      </c>
      <c r="G106" s="35">
        <f>+H106</f>
        <v>0</v>
      </c>
      <c r="H106" s="36">
        <v>0</v>
      </c>
      <c r="I106" s="36">
        <v>1362190.95</v>
      </c>
      <c r="J106" s="36">
        <v>1893278.08</v>
      </c>
      <c r="K106" s="36">
        <v>1893278.08</v>
      </c>
      <c r="L106" s="37">
        <f>IFERROR(K106/H106,0)</f>
        <v>0</v>
      </c>
      <c r="M106" s="38">
        <f>IFERROR(K106/I106,0)</f>
        <v>1.3898771534196437</v>
      </c>
    </row>
    <row r="107" spans="2:13" ht="22.5" x14ac:dyDescent="0.2">
      <c r="B107" s="32" t="s">
        <v>162</v>
      </c>
      <c r="C107" s="33"/>
      <c r="D107" s="27" t="s">
        <v>163</v>
      </c>
      <c r="E107" s="43">
        <v>6141</v>
      </c>
      <c r="F107" s="27" t="s">
        <v>91</v>
      </c>
      <c r="G107" s="35">
        <f>+H107</f>
        <v>0</v>
      </c>
      <c r="H107" s="36">
        <v>0</v>
      </c>
      <c r="I107" s="36">
        <v>179124.75</v>
      </c>
      <c r="J107" s="36">
        <v>179124.75</v>
      </c>
      <c r="K107" s="36">
        <v>179124.75</v>
      </c>
      <c r="L107" s="37">
        <f>IFERROR(K107/H107,0)</f>
        <v>0</v>
      </c>
      <c r="M107" s="38">
        <f>IFERROR(K107/I107,0)</f>
        <v>1</v>
      </c>
    </row>
    <row r="108" spans="2:13" ht="22.5" x14ac:dyDescent="0.2">
      <c r="B108" s="32" t="s">
        <v>164</v>
      </c>
      <c r="C108" s="33"/>
      <c r="D108" s="27" t="s">
        <v>165</v>
      </c>
      <c r="E108" s="43">
        <v>6141</v>
      </c>
      <c r="F108" s="27" t="s">
        <v>91</v>
      </c>
      <c r="G108" s="35">
        <f>+H108</f>
        <v>0</v>
      </c>
      <c r="H108" s="36">
        <v>0</v>
      </c>
      <c r="I108" s="36">
        <v>3877854.84</v>
      </c>
      <c r="J108" s="36">
        <v>0</v>
      </c>
      <c r="K108" s="36">
        <v>0</v>
      </c>
      <c r="L108" s="37">
        <f>IFERROR(K108/H108,0)</f>
        <v>0</v>
      </c>
      <c r="M108" s="38">
        <f>IFERROR(K108/I108,0)</f>
        <v>0</v>
      </c>
    </row>
    <row r="109" spans="2:13" ht="22.5" x14ac:dyDescent="0.2">
      <c r="B109" s="32" t="s">
        <v>166</v>
      </c>
      <c r="C109" s="33"/>
      <c r="D109" s="27" t="s">
        <v>167</v>
      </c>
      <c r="E109" s="43">
        <v>6141</v>
      </c>
      <c r="F109" s="27" t="s">
        <v>91</v>
      </c>
      <c r="G109" s="35">
        <f>+H109</f>
        <v>0</v>
      </c>
      <c r="H109" s="36">
        <v>0</v>
      </c>
      <c r="I109" s="36">
        <v>3325415.18</v>
      </c>
      <c r="J109" s="36">
        <v>0</v>
      </c>
      <c r="K109" s="36">
        <v>0</v>
      </c>
      <c r="L109" s="37">
        <f>IFERROR(K109/H109,0)</f>
        <v>0</v>
      </c>
      <c r="M109" s="38">
        <f>IFERROR(K109/I109,0)</f>
        <v>0</v>
      </c>
    </row>
    <row r="110" spans="2:13" ht="22.5" x14ac:dyDescent="0.2">
      <c r="B110" s="32" t="s">
        <v>168</v>
      </c>
      <c r="C110" s="33"/>
      <c r="D110" s="27" t="s">
        <v>169</v>
      </c>
      <c r="E110" s="43">
        <v>6141</v>
      </c>
      <c r="F110" s="27" t="s">
        <v>91</v>
      </c>
      <c r="G110" s="35">
        <f>+H110</f>
        <v>0</v>
      </c>
      <c r="H110" s="36">
        <v>0</v>
      </c>
      <c r="I110" s="36">
        <v>2552530.89</v>
      </c>
      <c r="J110" s="36">
        <v>0</v>
      </c>
      <c r="K110" s="36">
        <v>0</v>
      </c>
      <c r="L110" s="37">
        <f>IFERROR(K110/H110,0)</f>
        <v>0</v>
      </c>
      <c r="M110" s="38">
        <f>IFERROR(K110/I110,0)</f>
        <v>0</v>
      </c>
    </row>
    <row r="111" spans="2:13" ht="22.5" x14ac:dyDescent="0.2">
      <c r="B111" s="32" t="s">
        <v>170</v>
      </c>
      <c r="C111" s="33"/>
      <c r="D111" s="27" t="s">
        <v>171</v>
      </c>
      <c r="E111" s="43">
        <v>6141</v>
      </c>
      <c r="F111" s="27" t="s">
        <v>91</v>
      </c>
      <c r="G111" s="35">
        <f>+H111</f>
        <v>0</v>
      </c>
      <c r="H111" s="36">
        <v>0</v>
      </c>
      <c r="I111" s="36">
        <v>2999998.95</v>
      </c>
      <c r="J111" s="36">
        <v>0</v>
      </c>
      <c r="K111" s="36">
        <v>0</v>
      </c>
      <c r="L111" s="37">
        <f>IFERROR(K111/H111,0)</f>
        <v>0</v>
      </c>
      <c r="M111" s="38">
        <f>IFERROR(K111/I111,0)</f>
        <v>0</v>
      </c>
    </row>
    <row r="112" spans="2:13" ht="22.5" x14ac:dyDescent="0.2">
      <c r="B112" s="32" t="s">
        <v>172</v>
      </c>
      <c r="C112" s="33"/>
      <c r="D112" s="27" t="s">
        <v>173</v>
      </c>
      <c r="E112" s="43">
        <v>6121</v>
      </c>
      <c r="F112" s="27" t="s">
        <v>63</v>
      </c>
      <c r="G112" s="35">
        <f>+H112</f>
        <v>0</v>
      </c>
      <c r="H112" s="36">
        <v>0</v>
      </c>
      <c r="I112" s="36">
        <v>339833.47</v>
      </c>
      <c r="J112" s="36">
        <v>0</v>
      </c>
      <c r="K112" s="36">
        <v>0</v>
      </c>
      <c r="L112" s="37">
        <f>IFERROR(K112/H112,0)</f>
        <v>0</v>
      </c>
      <c r="M112" s="38">
        <f>IFERROR(K112/I112,0)</f>
        <v>0</v>
      </c>
    </row>
    <row r="113" spans="2:13" x14ac:dyDescent="0.2">
      <c r="B113" s="32" t="s">
        <v>174</v>
      </c>
      <c r="C113" s="33"/>
      <c r="D113" s="27" t="s">
        <v>175</v>
      </c>
      <c r="E113" s="43">
        <v>6121</v>
      </c>
      <c r="F113" s="27" t="s">
        <v>63</v>
      </c>
      <c r="G113" s="35">
        <f>+H113</f>
        <v>0</v>
      </c>
      <c r="H113" s="36">
        <v>0</v>
      </c>
      <c r="I113" s="36">
        <v>172453.98</v>
      </c>
      <c r="J113" s="36">
        <v>0</v>
      </c>
      <c r="K113" s="36">
        <v>0</v>
      </c>
      <c r="L113" s="37">
        <f>IFERROR(K113/H113,0)</f>
        <v>0</v>
      </c>
      <c r="M113" s="38">
        <f>IFERROR(K113/I113,0)</f>
        <v>0</v>
      </c>
    </row>
    <row r="114" spans="2:13" ht="22.5" x14ac:dyDescent="0.2">
      <c r="B114" s="32" t="s">
        <v>176</v>
      </c>
      <c r="C114" s="33"/>
      <c r="D114" s="27" t="s">
        <v>177</v>
      </c>
      <c r="E114" s="43">
        <v>6121</v>
      </c>
      <c r="F114" s="27" t="s">
        <v>63</v>
      </c>
      <c r="G114" s="35">
        <f>+H114</f>
        <v>0</v>
      </c>
      <c r="H114" s="36">
        <v>0</v>
      </c>
      <c r="I114" s="36">
        <v>339833.47</v>
      </c>
      <c r="J114" s="36">
        <v>0</v>
      </c>
      <c r="K114" s="36">
        <v>0</v>
      </c>
      <c r="L114" s="37">
        <f>IFERROR(K114/H114,0)</f>
        <v>0</v>
      </c>
      <c r="M114" s="38">
        <f>IFERROR(K114/I114,0)</f>
        <v>0</v>
      </c>
    </row>
    <row r="115" spans="2:13" x14ac:dyDescent="0.2">
      <c r="B115" s="32" t="s">
        <v>178</v>
      </c>
      <c r="C115" s="33"/>
      <c r="D115" s="27" t="s">
        <v>179</v>
      </c>
      <c r="E115" s="43">
        <v>6121</v>
      </c>
      <c r="F115" s="27" t="s">
        <v>63</v>
      </c>
      <c r="G115" s="35">
        <f>+H115</f>
        <v>0</v>
      </c>
      <c r="H115" s="36">
        <v>0</v>
      </c>
      <c r="I115" s="36">
        <v>256143.73</v>
      </c>
      <c r="J115" s="36">
        <v>0</v>
      </c>
      <c r="K115" s="36">
        <v>0</v>
      </c>
      <c r="L115" s="37">
        <f>IFERROR(K115/H115,0)</f>
        <v>0</v>
      </c>
      <c r="M115" s="38">
        <f>IFERROR(K115/I115,0)</f>
        <v>0</v>
      </c>
    </row>
    <row r="116" spans="2:13" ht="22.5" x14ac:dyDescent="0.2">
      <c r="B116" s="32" t="s">
        <v>180</v>
      </c>
      <c r="C116" s="33"/>
      <c r="D116" s="27" t="s">
        <v>181</v>
      </c>
      <c r="E116" s="43">
        <v>6121</v>
      </c>
      <c r="F116" s="27" t="s">
        <v>63</v>
      </c>
      <c r="G116" s="35">
        <f>+H116</f>
        <v>0</v>
      </c>
      <c r="H116" s="36">
        <v>0</v>
      </c>
      <c r="I116" s="36">
        <v>88764.27</v>
      </c>
      <c r="J116" s="36">
        <v>0</v>
      </c>
      <c r="K116" s="36">
        <v>0</v>
      </c>
      <c r="L116" s="37">
        <f>IFERROR(K116/H116,0)</f>
        <v>0</v>
      </c>
      <c r="M116" s="38">
        <f>IFERROR(K116/I116,0)</f>
        <v>0</v>
      </c>
    </row>
    <row r="117" spans="2:13" ht="22.5" x14ac:dyDescent="0.2">
      <c r="B117" s="32" t="s">
        <v>182</v>
      </c>
      <c r="C117" s="33"/>
      <c r="D117" s="27" t="s">
        <v>183</v>
      </c>
      <c r="E117" s="43">
        <v>6121</v>
      </c>
      <c r="F117" s="27" t="s">
        <v>63</v>
      </c>
      <c r="G117" s="35">
        <f>+H117</f>
        <v>0</v>
      </c>
      <c r="H117" s="36">
        <v>0</v>
      </c>
      <c r="I117" s="36">
        <v>88764.27</v>
      </c>
      <c r="J117" s="36">
        <v>0</v>
      </c>
      <c r="K117" s="36">
        <v>0</v>
      </c>
      <c r="L117" s="37">
        <f>IFERROR(K117/H117,0)</f>
        <v>0</v>
      </c>
      <c r="M117" s="38">
        <f>IFERROR(K117/I117,0)</f>
        <v>0</v>
      </c>
    </row>
    <row r="118" spans="2:13" ht="22.5" x14ac:dyDescent="0.2">
      <c r="B118" s="32" t="s">
        <v>184</v>
      </c>
      <c r="C118" s="33"/>
      <c r="D118" s="27" t="s">
        <v>185</v>
      </c>
      <c r="E118" s="43">
        <v>6121</v>
      </c>
      <c r="F118" s="27" t="s">
        <v>63</v>
      </c>
      <c r="G118" s="35">
        <f>+H118</f>
        <v>0</v>
      </c>
      <c r="H118" s="36">
        <v>0</v>
      </c>
      <c r="I118" s="36">
        <v>88764.27</v>
      </c>
      <c r="J118" s="36">
        <v>0</v>
      </c>
      <c r="K118" s="36">
        <v>0</v>
      </c>
      <c r="L118" s="37">
        <f>IFERROR(K118/H118,0)</f>
        <v>0</v>
      </c>
      <c r="M118" s="38">
        <f>IFERROR(K118/I118,0)</f>
        <v>0</v>
      </c>
    </row>
    <row r="119" spans="2:13" ht="22.5" x14ac:dyDescent="0.2">
      <c r="B119" s="32" t="s">
        <v>186</v>
      </c>
      <c r="C119" s="33"/>
      <c r="D119" s="27" t="s">
        <v>187</v>
      </c>
      <c r="E119" s="43">
        <v>6121</v>
      </c>
      <c r="F119" s="27" t="s">
        <v>63</v>
      </c>
      <c r="G119" s="35">
        <f>+H119</f>
        <v>0</v>
      </c>
      <c r="H119" s="36">
        <v>0</v>
      </c>
      <c r="I119" s="36">
        <v>172453.98</v>
      </c>
      <c r="J119" s="36">
        <v>0</v>
      </c>
      <c r="K119" s="36">
        <v>0</v>
      </c>
      <c r="L119" s="37">
        <f>IFERROR(K119/H119,0)</f>
        <v>0</v>
      </c>
      <c r="M119" s="38">
        <f>IFERROR(K119/I119,0)</f>
        <v>0</v>
      </c>
    </row>
    <row r="120" spans="2:13" ht="22.5" x14ac:dyDescent="0.2">
      <c r="B120" s="32" t="s">
        <v>188</v>
      </c>
      <c r="C120" s="33"/>
      <c r="D120" s="27" t="s">
        <v>189</v>
      </c>
      <c r="E120" s="43">
        <v>6121</v>
      </c>
      <c r="F120" s="27" t="s">
        <v>63</v>
      </c>
      <c r="G120" s="35">
        <f>+H120</f>
        <v>0</v>
      </c>
      <c r="H120" s="36">
        <v>0</v>
      </c>
      <c r="I120" s="36">
        <v>172453.98</v>
      </c>
      <c r="J120" s="36">
        <v>0</v>
      </c>
      <c r="K120" s="36">
        <v>0</v>
      </c>
      <c r="L120" s="37">
        <f>IFERROR(K120/H120,0)</f>
        <v>0</v>
      </c>
      <c r="M120" s="38">
        <f>IFERROR(K120/I120,0)</f>
        <v>0</v>
      </c>
    </row>
    <row r="121" spans="2:13" ht="22.5" x14ac:dyDescent="0.2">
      <c r="B121" s="32" t="s">
        <v>190</v>
      </c>
      <c r="C121" s="33"/>
      <c r="D121" s="27" t="s">
        <v>191</v>
      </c>
      <c r="E121" s="43">
        <v>6121</v>
      </c>
      <c r="F121" s="27" t="s">
        <v>63</v>
      </c>
      <c r="G121" s="35">
        <f>+H121</f>
        <v>0</v>
      </c>
      <c r="H121" s="36">
        <v>0</v>
      </c>
      <c r="I121" s="36">
        <v>88764.27</v>
      </c>
      <c r="J121" s="36">
        <v>0</v>
      </c>
      <c r="K121" s="36">
        <v>0</v>
      </c>
      <c r="L121" s="37">
        <f>IFERROR(K121/H121,0)</f>
        <v>0</v>
      </c>
      <c r="M121" s="38">
        <f>IFERROR(K121/I121,0)</f>
        <v>0</v>
      </c>
    </row>
    <row r="122" spans="2:13" ht="22.5" x14ac:dyDescent="0.2">
      <c r="B122" s="32" t="s">
        <v>192</v>
      </c>
      <c r="C122" s="33"/>
      <c r="D122" s="27" t="s">
        <v>193</v>
      </c>
      <c r="E122" s="43">
        <v>6121</v>
      </c>
      <c r="F122" s="27" t="s">
        <v>63</v>
      </c>
      <c r="G122" s="35">
        <f>+H122</f>
        <v>0</v>
      </c>
      <c r="H122" s="36">
        <v>0</v>
      </c>
      <c r="I122" s="36">
        <v>88764.27</v>
      </c>
      <c r="J122" s="36">
        <v>0</v>
      </c>
      <c r="K122" s="36">
        <v>0</v>
      </c>
      <c r="L122" s="37">
        <f>IFERROR(K122/H122,0)</f>
        <v>0</v>
      </c>
      <c r="M122" s="38">
        <f>IFERROR(K122/I122,0)</f>
        <v>0</v>
      </c>
    </row>
    <row r="123" spans="2:13" ht="22.5" x14ac:dyDescent="0.2">
      <c r="B123" s="32" t="s">
        <v>194</v>
      </c>
      <c r="C123" s="33"/>
      <c r="D123" s="27" t="s">
        <v>195</v>
      </c>
      <c r="E123" s="43">
        <v>6121</v>
      </c>
      <c r="F123" s="27" t="s">
        <v>63</v>
      </c>
      <c r="G123" s="35">
        <f>+H123</f>
        <v>0</v>
      </c>
      <c r="H123" s="36">
        <v>0</v>
      </c>
      <c r="I123" s="36">
        <v>88764.27</v>
      </c>
      <c r="J123" s="36">
        <v>0</v>
      </c>
      <c r="K123" s="36">
        <v>0</v>
      </c>
      <c r="L123" s="37">
        <f>IFERROR(K123/H123,0)</f>
        <v>0</v>
      </c>
      <c r="M123" s="38">
        <f>IFERROR(K123/I123,0)</f>
        <v>0</v>
      </c>
    </row>
    <row r="124" spans="2:13" ht="22.5" x14ac:dyDescent="0.2">
      <c r="B124" s="32" t="s">
        <v>196</v>
      </c>
      <c r="C124" s="33"/>
      <c r="D124" s="27" t="s">
        <v>195</v>
      </c>
      <c r="E124" s="43">
        <v>6121</v>
      </c>
      <c r="F124" s="27" t="s">
        <v>63</v>
      </c>
      <c r="G124" s="35">
        <f>+H124</f>
        <v>0</v>
      </c>
      <c r="H124" s="36">
        <v>0</v>
      </c>
      <c r="I124" s="36">
        <v>88764.27</v>
      </c>
      <c r="J124" s="36">
        <v>0</v>
      </c>
      <c r="K124" s="36">
        <v>0</v>
      </c>
      <c r="L124" s="37">
        <f>IFERROR(K124/H124,0)</f>
        <v>0</v>
      </c>
      <c r="M124" s="38">
        <f>IFERROR(K124/I124,0)</f>
        <v>0</v>
      </c>
    </row>
    <row r="125" spans="2:13" ht="22.5" x14ac:dyDescent="0.2">
      <c r="B125" s="32" t="s">
        <v>197</v>
      </c>
      <c r="C125" s="33"/>
      <c r="D125" s="27" t="s">
        <v>181</v>
      </c>
      <c r="E125" s="43">
        <v>6121</v>
      </c>
      <c r="F125" s="27" t="s">
        <v>63</v>
      </c>
      <c r="G125" s="35">
        <f>+H125</f>
        <v>0</v>
      </c>
      <c r="H125" s="36">
        <v>0</v>
      </c>
      <c r="I125" s="36">
        <v>256143.73</v>
      </c>
      <c r="J125" s="36">
        <v>0</v>
      </c>
      <c r="K125" s="36">
        <v>0</v>
      </c>
      <c r="L125" s="37">
        <f>IFERROR(K125/H125,0)</f>
        <v>0</v>
      </c>
      <c r="M125" s="38">
        <f>IFERROR(K125/I125,0)</f>
        <v>0</v>
      </c>
    </row>
    <row r="126" spans="2:13" ht="22.5" x14ac:dyDescent="0.2">
      <c r="B126" s="32" t="s">
        <v>198</v>
      </c>
      <c r="C126" s="33"/>
      <c r="D126" s="27" t="s">
        <v>199</v>
      </c>
      <c r="E126" s="43">
        <v>6121</v>
      </c>
      <c r="F126" s="27" t="s">
        <v>63</v>
      </c>
      <c r="G126" s="35">
        <f>+H126</f>
        <v>0</v>
      </c>
      <c r="H126" s="36">
        <v>0</v>
      </c>
      <c r="I126" s="36">
        <v>88764.27</v>
      </c>
      <c r="J126" s="36">
        <v>0</v>
      </c>
      <c r="K126" s="36">
        <v>0</v>
      </c>
      <c r="L126" s="37">
        <f>IFERROR(K126/H126,0)</f>
        <v>0</v>
      </c>
      <c r="M126" s="38">
        <f>IFERROR(K126/I126,0)</f>
        <v>0</v>
      </c>
    </row>
    <row r="127" spans="2:13" ht="22.5" x14ac:dyDescent="0.2">
      <c r="B127" s="32" t="s">
        <v>200</v>
      </c>
      <c r="C127" s="33"/>
      <c r="D127" s="27" t="s">
        <v>201</v>
      </c>
      <c r="E127" s="43">
        <v>6121</v>
      </c>
      <c r="F127" s="27" t="s">
        <v>63</v>
      </c>
      <c r="G127" s="35">
        <f>+H127</f>
        <v>0</v>
      </c>
      <c r="H127" s="36">
        <v>0</v>
      </c>
      <c r="I127" s="36">
        <v>88764.27</v>
      </c>
      <c r="J127" s="36">
        <v>0</v>
      </c>
      <c r="K127" s="36">
        <v>0</v>
      </c>
      <c r="L127" s="37">
        <f>IFERROR(K127/H127,0)</f>
        <v>0</v>
      </c>
      <c r="M127" s="38">
        <f>IFERROR(K127/I127,0)</f>
        <v>0</v>
      </c>
    </row>
    <row r="128" spans="2:13" ht="22.5" x14ac:dyDescent="0.2">
      <c r="B128" s="32" t="s">
        <v>202</v>
      </c>
      <c r="C128" s="33"/>
      <c r="D128" s="27" t="s">
        <v>203</v>
      </c>
      <c r="E128" s="43">
        <v>6121</v>
      </c>
      <c r="F128" s="27" t="s">
        <v>63</v>
      </c>
      <c r="G128" s="35">
        <f>+H128</f>
        <v>0</v>
      </c>
      <c r="H128" s="36">
        <v>0</v>
      </c>
      <c r="I128" s="36">
        <v>88764.27</v>
      </c>
      <c r="J128" s="36">
        <v>0</v>
      </c>
      <c r="K128" s="36">
        <v>0</v>
      </c>
      <c r="L128" s="37">
        <f>IFERROR(K128/H128,0)</f>
        <v>0</v>
      </c>
      <c r="M128" s="38">
        <f>IFERROR(K128/I128,0)</f>
        <v>0</v>
      </c>
    </row>
    <row r="129" spans="2:13" x14ac:dyDescent="0.2">
      <c r="B129" s="32" t="s">
        <v>204</v>
      </c>
      <c r="C129" s="33"/>
      <c r="D129" s="27" t="s">
        <v>205</v>
      </c>
      <c r="E129" s="43">
        <v>6111</v>
      </c>
      <c r="F129" s="27" t="s">
        <v>96</v>
      </c>
      <c r="G129" s="35">
        <f>+H129</f>
        <v>0</v>
      </c>
      <c r="H129" s="36">
        <v>0</v>
      </c>
      <c r="I129" s="36">
        <v>559456.6</v>
      </c>
      <c r="J129" s="36">
        <v>0</v>
      </c>
      <c r="K129" s="36">
        <v>0</v>
      </c>
      <c r="L129" s="37">
        <f>IFERROR(K129/H129,0)</f>
        <v>0</v>
      </c>
      <c r="M129" s="38">
        <f>IFERROR(K129/I129,0)</f>
        <v>0</v>
      </c>
    </row>
    <row r="130" spans="2:13" x14ac:dyDescent="0.2">
      <c r="B130" s="32" t="s">
        <v>206</v>
      </c>
      <c r="C130" s="33"/>
      <c r="D130" s="27" t="s">
        <v>207</v>
      </c>
      <c r="E130" s="43">
        <v>6111</v>
      </c>
      <c r="F130" s="27" t="s">
        <v>96</v>
      </c>
      <c r="G130" s="35">
        <f>+H130</f>
        <v>0</v>
      </c>
      <c r="H130" s="36">
        <v>0</v>
      </c>
      <c r="I130" s="36">
        <v>448580.17</v>
      </c>
      <c r="J130" s="36">
        <v>0</v>
      </c>
      <c r="K130" s="36">
        <v>0</v>
      </c>
      <c r="L130" s="37">
        <f>IFERROR(K130/H130,0)</f>
        <v>0</v>
      </c>
      <c r="M130" s="38">
        <f>IFERROR(K130/I130,0)</f>
        <v>0</v>
      </c>
    </row>
    <row r="131" spans="2:13" x14ac:dyDescent="0.2">
      <c r="B131" s="32" t="s">
        <v>208</v>
      </c>
      <c r="C131" s="33"/>
      <c r="D131" s="27" t="s">
        <v>209</v>
      </c>
      <c r="E131" s="43">
        <v>6111</v>
      </c>
      <c r="F131" s="27" t="s">
        <v>96</v>
      </c>
      <c r="G131" s="35">
        <f>+H131</f>
        <v>0</v>
      </c>
      <c r="H131" s="36">
        <v>0</v>
      </c>
      <c r="I131" s="36">
        <v>448580.17</v>
      </c>
      <c r="J131" s="36">
        <v>0</v>
      </c>
      <c r="K131" s="36">
        <v>0</v>
      </c>
      <c r="L131" s="37">
        <f>IFERROR(K131/H131,0)</f>
        <v>0</v>
      </c>
      <c r="M131" s="38">
        <f>IFERROR(K131/I131,0)</f>
        <v>0</v>
      </c>
    </row>
    <row r="132" spans="2:13" x14ac:dyDescent="0.2">
      <c r="B132" s="32" t="s">
        <v>210</v>
      </c>
      <c r="C132" s="33"/>
      <c r="D132" s="27" t="s">
        <v>211</v>
      </c>
      <c r="E132" s="43">
        <v>6111</v>
      </c>
      <c r="F132" s="27" t="s">
        <v>96</v>
      </c>
      <c r="G132" s="35">
        <f>+H132</f>
        <v>0</v>
      </c>
      <c r="H132" s="36">
        <v>0</v>
      </c>
      <c r="I132" s="36">
        <v>337703.76</v>
      </c>
      <c r="J132" s="36">
        <v>0</v>
      </c>
      <c r="K132" s="36">
        <v>0</v>
      </c>
      <c r="L132" s="37">
        <f>IFERROR(K132/H132,0)</f>
        <v>0</v>
      </c>
      <c r="M132" s="38">
        <f>IFERROR(K132/I132,0)</f>
        <v>0</v>
      </c>
    </row>
    <row r="133" spans="2:13" x14ac:dyDescent="0.2">
      <c r="B133" s="32" t="s">
        <v>212</v>
      </c>
      <c r="C133" s="33"/>
      <c r="D133" s="27" t="s">
        <v>213</v>
      </c>
      <c r="E133" s="43">
        <v>6111</v>
      </c>
      <c r="F133" s="27" t="s">
        <v>96</v>
      </c>
      <c r="G133" s="35">
        <f>+H133</f>
        <v>0</v>
      </c>
      <c r="H133" s="36">
        <v>0</v>
      </c>
      <c r="I133" s="36">
        <v>448580.17</v>
      </c>
      <c r="J133" s="36">
        <v>0</v>
      </c>
      <c r="K133" s="36">
        <v>0</v>
      </c>
      <c r="L133" s="37">
        <f>IFERROR(K133/H133,0)</f>
        <v>0</v>
      </c>
      <c r="M133" s="38">
        <f>IFERROR(K133/I133,0)</f>
        <v>0</v>
      </c>
    </row>
    <row r="134" spans="2:13" x14ac:dyDescent="0.2">
      <c r="B134" s="32" t="s">
        <v>214</v>
      </c>
      <c r="C134" s="33"/>
      <c r="D134" s="27" t="s">
        <v>215</v>
      </c>
      <c r="E134" s="43">
        <v>6111</v>
      </c>
      <c r="F134" s="27" t="s">
        <v>96</v>
      </c>
      <c r="G134" s="35">
        <f>+H134</f>
        <v>0</v>
      </c>
      <c r="H134" s="36">
        <v>0</v>
      </c>
      <c r="I134" s="36">
        <v>337703.76</v>
      </c>
      <c r="J134" s="36">
        <v>0</v>
      </c>
      <c r="K134" s="36">
        <v>0</v>
      </c>
      <c r="L134" s="37">
        <f>IFERROR(K134/H134,0)</f>
        <v>0</v>
      </c>
      <c r="M134" s="38">
        <f>IFERROR(K134/I134,0)</f>
        <v>0</v>
      </c>
    </row>
    <row r="135" spans="2:13" x14ac:dyDescent="0.2">
      <c r="B135" s="32" t="s">
        <v>216</v>
      </c>
      <c r="C135" s="33"/>
      <c r="D135" s="27" t="s">
        <v>215</v>
      </c>
      <c r="E135" s="43">
        <v>6111</v>
      </c>
      <c r="F135" s="27" t="s">
        <v>96</v>
      </c>
      <c r="G135" s="35">
        <f>+H135</f>
        <v>0</v>
      </c>
      <c r="H135" s="36">
        <v>0</v>
      </c>
      <c r="I135" s="36">
        <v>226827.32</v>
      </c>
      <c r="J135" s="36">
        <v>0</v>
      </c>
      <c r="K135" s="36">
        <v>0</v>
      </c>
      <c r="L135" s="37">
        <f>IFERROR(K135/H135,0)</f>
        <v>0</v>
      </c>
      <c r="M135" s="38">
        <f>IFERROR(K135/I135,0)</f>
        <v>0</v>
      </c>
    </row>
    <row r="136" spans="2:13" x14ac:dyDescent="0.2">
      <c r="B136" s="32" t="s">
        <v>217</v>
      </c>
      <c r="C136" s="33"/>
      <c r="D136" s="27" t="s">
        <v>218</v>
      </c>
      <c r="E136" s="43">
        <v>6111</v>
      </c>
      <c r="F136" s="27" t="s">
        <v>96</v>
      </c>
      <c r="G136" s="35">
        <f>+H136</f>
        <v>0</v>
      </c>
      <c r="H136" s="36">
        <v>0</v>
      </c>
      <c r="I136" s="36">
        <v>226827.32</v>
      </c>
      <c r="J136" s="36">
        <v>0</v>
      </c>
      <c r="K136" s="36">
        <v>0</v>
      </c>
      <c r="L136" s="37">
        <f>IFERROR(K136/H136,0)</f>
        <v>0</v>
      </c>
      <c r="M136" s="38">
        <f>IFERROR(K136/I136,0)</f>
        <v>0</v>
      </c>
    </row>
    <row r="137" spans="2:13" x14ac:dyDescent="0.2">
      <c r="B137" s="32" t="s">
        <v>219</v>
      </c>
      <c r="C137" s="33"/>
      <c r="D137" s="27" t="s">
        <v>220</v>
      </c>
      <c r="E137" s="43">
        <v>6111</v>
      </c>
      <c r="F137" s="27" t="s">
        <v>96</v>
      </c>
      <c r="G137" s="35">
        <f>+H137</f>
        <v>0</v>
      </c>
      <c r="H137" s="36">
        <v>0</v>
      </c>
      <c r="I137" s="36">
        <v>448580.17</v>
      </c>
      <c r="J137" s="36">
        <v>0</v>
      </c>
      <c r="K137" s="36">
        <v>0</v>
      </c>
      <c r="L137" s="37">
        <f>IFERROR(K137/H137,0)</f>
        <v>0</v>
      </c>
      <c r="M137" s="38">
        <f>IFERROR(K137/I137,0)</f>
        <v>0</v>
      </c>
    </row>
    <row r="138" spans="2:13" x14ac:dyDescent="0.2">
      <c r="B138" s="32" t="s">
        <v>221</v>
      </c>
      <c r="C138" s="33"/>
      <c r="D138" s="27" t="s">
        <v>222</v>
      </c>
      <c r="E138" s="43">
        <v>6111</v>
      </c>
      <c r="F138" s="27" t="s">
        <v>96</v>
      </c>
      <c r="G138" s="35">
        <f>+H138</f>
        <v>0</v>
      </c>
      <c r="H138" s="36">
        <v>0</v>
      </c>
      <c r="I138" s="36">
        <v>559456.6</v>
      </c>
      <c r="J138" s="36">
        <v>0</v>
      </c>
      <c r="K138" s="36">
        <v>0</v>
      </c>
      <c r="L138" s="37">
        <f>IFERROR(K138/H138,0)</f>
        <v>0</v>
      </c>
      <c r="M138" s="38">
        <f>IFERROR(K138/I138,0)</f>
        <v>0</v>
      </c>
    </row>
    <row r="139" spans="2:13" x14ac:dyDescent="0.2">
      <c r="B139" s="32" t="s">
        <v>223</v>
      </c>
      <c r="C139" s="33"/>
      <c r="D139" s="27" t="s">
        <v>224</v>
      </c>
      <c r="E139" s="43">
        <v>6111</v>
      </c>
      <c r="F139" s="27" t="s">
        <v>96</v>
      </c>
      <c r="G139" s="35">
        <f>+H139</f>
        <v>0</v>
      </c>
      <c r="H139" s="36">
        <v>0</v>
      </c>
      <c r="I139" s="36">
        <v>115950.93</v>
      </c>
      <c r="J139" s="36">
        <v>0</v>
      </c>
      <c r="K139" s="36">
        <v>0</v>
      </c>
      <c r="L139" s="37">
        <f>IFERROR(K139/H139,0)</f>
        <v>0</v>
      </c>
      <c r="M139" s="38">
        <f>IFERROR(K139/I139,0)</f>
        <v>0</v>
      </c>
    </row>
    <row r="140" spans="2:13" x14ac:dyDescent="0.2">
      <c r="B140" s="32" t="s">
        <v>225</v>
      </c>
      <c r="C140" s="33"/>
      <c r="D140" s="27" t="s">
        <v>226</v>
      </c>
      <c r="E140" s="43">
        <v>6111</v>
      </c>
      <c r="F140" s="27" t="s">
        <v>96</v>
      </c>
      <c r="G140" s="35">
        <f>+H140</f>
        <v>0</v>
      </c>
      <c r="H140" s="36">
        <v>0</v>
      </c>
      <c r="I140" s="36">
        <v>115950.93</v>
      </c>
      <c r="J140" s="36">
        <v>0</v>
      </c>
      <c r="K140" s="36">
        <v>0</v>
      </c>
      <c r="L140" s="37">
        <f>IFERROR(K140/H140,0)</f>
        <v>0</v>
      </c>
      <c r="M140" s="38">
        <f>IFERROR(K140/I140,0)</f>
        <v>0</v>
      </c>
    </row>
    <row r="141" spans="2:13" x14ac:dyDescent="0.2">
      <c r="B141" s="32" t="s">
        <v>227</v>
      </c>
      <c r="C141" s="33"/>
      <c r="D141" s="27" t="s">
        <v>228</v>
      </c>
      <c r="E141" s="43">
        <v>6111</v>
      </c>
      <c r="F141" s="27" t="s">
        <v>96</v>
      </c>
      <c r="G141" s="35">
        <f>+H141</f>
        <v>0</v>
      </c>
      <c r="H141" s="36">
        <v>0</v>
      </c>
      <c r="I141" s="36">
        <v>226827.32</v>
      </c>
      <c r="J141" s="36">
        <v>0</v>
      </c>
      <c r="K141" s="36">
        <v>0</v>
      </c>
      <c r="L141" s="37">
        <f>IFERROR(K141/H141,0)</f>
        <v>0</v>
      </c>
      <c r="M141" s="38">
        <f>IFERROR(K141/I141,0)</f>
        <v>0</v>
      </c>
    </row>
    <row r="142" spans="2:13" x14ac:dyDescent="0.2">
      <c r="B142" s="32" t="s">
        <v>229</v>
      </c>
      <c r="C142" s="33"/>
      <c r="D142" s="27" t="s">
        <v>230</v>
      </c>
      <c r="E142" s="43">
        <v>6111</v>
      </c>
      <c r="F142" s="27" t="s">
        <v>96</v>
      </c>
      <c r="G142" s="35">
        <f>+H142</f>
        <v>0</v>
      </c>
      <c r="H142" s="36">
        <v>0</v>
      </c>
      <c r="I142" s="36">
        <v>115950.93</v>
      </c>
      <c r="J142" s="36">
        <v>0</v>
      </c>
      <c r="K142" s="36">
        <v>0</v>
      </c>
      <c r="L142" s="37">
        <f>IFERROR(K142/H142,0)</f>
        <v>0</v>
      </c>
      <c r="M142" s="38">
        <f>IFERROR(K142/I142,0)</f>
        <v>0</v>
      </c>
    </row>
    <row r="143" spans="2:13" x14ac:dyDescent="0.2">
      <c r="B143" s="32" t="s">
        <v>231</v>
      </c>
      <c r="C143" s="33"/>
      <c r="D143" s="27" t="s">
        <v>232</v>
      </c>
      <c r="E143" s="43">
        <v>6111</v>
      </c>
      <c r="F143" s="27" t="s">
        <v>96</v>
      </c>
      <c r="G143" s="35">
        <f>+H143</f>
        <v>0</v>
      </c>
      <c r="H143" s="36">
        <v>0</v>
      </c>
      <c r="I143" s="36">
        <v>115950.93</v>
      </c>
      <c r="J143" s="36">
        <v>0</v>
      </c>
      <c r="K143" s="36">
        <v>0</v>
      </c>
      <c r="L143" s="37">
        <f>IFERROR(K143/H143,0)</f>
        <v>0</v>
      </c>
      <c r="M143" s="38">
        <f>IFERROR(K143/I143,0)</f>
        <v>0</v>
      </c>
    </row>
    <row r="144" spans="2:13" x14ac:dyDescent="0.2">
      <c r="B144" s="32" t="s">
        <v>233</v>
      </c>
      <c r="C144" s="33"/>
      <c r="D144" s="27" t="s">
        <v>234</v>
      </c>
      <c r="E144" s="43">
        <v>6111</v>
      </c>
      <c r="F144" s="27" t="s">
        <v>96</v>
      </c>
      <c r="G144" s="35">
        <f>+H144</f>
        <v>0</v>
      </c>
      <c r="H144" s="36">
        <v>0</v>
      </c>
      <c r="I144" s="36">
        <v>115950.93</v>
      </c>
      <c r="J144" s="36">
        <v>0</v>
      </c>
      <c r="K144" s="36">
        <v>0</v>
      </c>
      <c r="L144" s="37">
        <f>IFERROR(K144/H144,0)</f>
        <v>0</v>
      </c>
      <c r="M144" s="38">
        <f>IFERROR(K144/I144,0)</f>
        <v>0</v>
      </c>
    </row>
    <row r="145" spans="2:13" x14ac:dyDescent="0.2">
      <c r="B145" s="32" t="s">
        <v>235</v>
      </c>
      <c r="C145" s="33"/>
      <c r="D145" s="27" t="s">
        <v>236</v>
      </c>
      <c r="E145" s="43">
        <v>6111</v>
      </c>
      <c r="F145" s="27" t="s">
        <v>96</v>
      </c>
      <c r="G145" s="35">
        <f>+H145</f>
        <v>0</v>
      </c>
      <c r="H145" s="36">
        <v>0</v>
      </c>
      <c r="I145" s="36">
        <v>226827.32</v>
      </c>
      <c r="J145" s="36">
        <v>0</v>
      </c>
      <c r="K145" s="36">
        <v>0</v>
      </c>
      <c r="L145" s="37">
        <f>IFERROR(K145/H145,0)</f>
        <v>0</v>
      </c>
      <c r="M145" s="38">
        <f>IFERROR(K145/I145,0)</f>
        <v>0</v>
      </c>
    </row>
    <row r="146" spans="2:13" x14ac:dyDescent="0.2">
      <c r="B146" s="32" t="s">
        <v>237</v>
      </c>
      <c r="C146" s="33"/>
      <c r="D146" s="27" t="s">
        <v>238</v>
      </c>
      <c r="E146" s="43">
        <v>6111</v>
      </c>
      <c r="F146" s="27" t="s">
        <v>96</v>
      </c>
      <c r="G146" s="35">
        <f>+H146</f>
        <v>0</v>
      </c>
      <c r="H146" s="36">
        <v>0</v>
      </c>
      <c r="I146" s="36">
        <v>115950.93</v>
      </c>
      <c r="J146" s="36">
        <v>0</v>
      </c>
      <c r="K146" s="36">
        <v>0</v>
      </c>
      <c r="L146" s="37">
        <f>IFERROR(K146/H146,0)</f>
        <v>0</v>
      </c>
      <c r="M146" s="38">
        <f>IFERROR(K146/I146,0)</f>
        <v>0</v>
      </c>
    </row>
    <row r="147" spans="2:13" x14ac:dyDescent="0.2">
      <c r="B147" s="32" t="s">
        <v>239</v>
      </c>
      <c r="C147" s="33"/>
      <c r="D147" s="27" t="s">
        <v>240</v>
      </c>
      <c r="E147" s="43">
        <v>6111</v>
      </c>
      <c r="F147" s="27" t="s">
        <v>96</v>
      </c>
      <c r="G147" s="35">
        <f>+H147</f>
        <v>0</v>
      </c>
      <c r="H147" s="36">
        <v>0</v>
      </c>
      <c r="I147" s="36">
        <v>115950.93</v>
      </c>
      <c r="J147" s="36">
        <v>0</v>
      </c>
      <c r="K147" s="36">
        <v>0</v>
      </c>
      <c r="L147" s="37">
        <f>IFERROR(K147/H147,0)</f>
        <v>0</v>
      </c>
      <c r="M147" s="38">
        <f>IFERROR(K147/I147,0)</f>
        <v>0</v>
      </c>
    </row>
    <row r="148" spans="2:13" x14ac:dyDescent="0.2">
      <c r="B148" s="32" t="s">
        <v>241</v>
      </c>
      <c r="C148" s="33"/>
      <c r="D148" s="27" t="s">
        <v>242</v>
      </c>
      <c r="E148" s="43">
        <v>6191</v>
      </c>
      <c r="F148" s="27" t="s">
        <v>101</v>
      </c>
      <c r="G148" s="35">
        <f>+H148</f>
        <v>0</v>
      </c>
      <c r="H148" s="36">
        <v>0</v>
      </c>
      <c r="I148" s="36">
        <v>0</v>
      </c>
      <c r="J148" s="36">
        <v>0</v>
      </c>
      <c r="K148" s="36">
        <v>0</v>
      </c>
      <c r="L148" s="37">
        <f>IFERROR(K148/H148,0)</f>
        <v>0</v>
      </c>
      <c r="M148" s="38">
        <f>IFERROR(K148/I148,0)</f>
        <v>0</v>
      </c>
    </row>
    <row r="149" spans="2:13" x14ac:dyDescent="0.2">
      <c r="B149" s="32" t="s">
        <v>243</v>
      </c>
      <c r="C149" s="33"/>
      <c r="D149" s="27" t="s">
        <v>244</v>
      </c>
      <c r="E149" s="43">
        <v>6131</v>
      </c>
      <c r="F149" s="27" t="s">
        <v>88</v>
      </c>
      <c r="G149" s="35">
        <f>+H149</f>
        <v>0</v>
      </c>
      <c r="H149" s="36">
        <v>0</v>
      </c>
      <c r="I149" s="36">
        <v>157939.87</v>
      </c>
      <c r="J149" s="36">
        <v>0</v>
      </c>
      <c r="K149" s="36">
        <v>0</v>
      </c>
      <c r="L149" s="37">
        <f>IFERROR(K149/H149,0)</f>
        <v>0</v>
      </c>
      <c r="M149" s="38">
        <f>IFERROR(K149/I149,0)</f>
        <v>0</v>
      </c>
    </row>
    <row r="150" spans="2:13" ht="22.5" x14ac:dyDescent="0.2">
      <c r="B150" s="32" t="s">
        <v>245</v>
      </c>
      <c r="C150" s="33"/>
      <c r="D150" s="27" t="s">
        <v>246</v>
      </c>
      <c r="E150" s="43">
        <v>6131</v>
      </c>
      <c r="F150" s="27" t="s">
        <v>88</v>
      </c>
      <c r="G150" s="35">
        <f>+H150</f>
        <v>0</v>
      </c>
      <c r="H150" s="36">
        <v>0</v>
      </c>
      <c r="I150" s="36">
        <v>88854.46</v>
      </c>
      <c r="J150" s="36">
        <v>0</v>
      </c>
      <c r="K150" s="36">
        <v>0</v>
      </c>
      <c r="L150" s="37">
        <f>IFERROR(K150/H150,0)</f>
        <v>0</v>
      </c>
      <c r="M150" s="38">
        <f>IFERROR(K150/I150,0)</f>
        <v>0</v>
      </c>
    </row>
    <row r="151" spans="2:13" x14ac:dyDescent="0.2">
      <c r="B151" s="32" t="s">
        <v>247</v>
      </c>
      <c r="C151" s="33"/>
      <c r="D151" s="27" t="s">
        <v>248</v>
      </c>
      <c r="E151" s="43">
        <v>6131</v>
      </c>
      <c r="F151" s="27" t="s">
        <v>88</v>
      </c>
      <c r="G151" s="35">
        <f>+H151</f>
        <v>0</v>
      </c>
      <c r="H151" s="36">
        <v>0</v>
      </c>
      <c r="I151" s="36">
        <v>165680.70000000001</v>
      </c>
      <c r="J151" s="36">
        <v>0</v>
      </c>
      <c r="K151" s="36">
        <v>0</v>
      </c>
      <c r="L151" s="37">
        <f>IFERROR(K151/H151,0)</f>
        <v>0</v>
      </c>
      <c r="M151" s="38">
        <f>IFERROR(K151/I151,0)</f>
        <v>0</v>
      </c>
    </row>
    <row r="152" spans="2:13" x14ac:dyDescent="0.2">
      <c r="B152" s="32" t="s">
        <v>249</v>
      </c>
      <c r="C152" s="33"/>
      <c r="D152" s="27" t="s">
        <v>250</v>
      </c>
      <c r="E152" s="43">
        <v>6131</v>
      </c>
      <c r="F152" s="27" t="s">
        <v>88</v>
      </c>
      <c r="G152" s="35">
        <f>+H152</f>
        <v>0</v>
      </c>
      <c r="H152" s="36">
        <v>0</v>
      </c>
      <c r="I152" s="36">
        <v>127455.32</v>
      </c>
      <c r="J152" s="36">
        <v>0</v>
      </c>
      <c r="K152" s="36">
        <v>0</v>
      </c>
      <c r="L152" s="37">
        <f>IFERROR(K152/H152,0)</f>
        <v>0</v>
      </c>
      <c r="M152" s="38">
        <f>IFERROR(K152/I152,0)</f>
        <v>0</v>
      </c>
    </row>
    <row r="153" spans="2:13" ht="22.5" x14ac:dyDescent="0.2">
      <c r="B153" s="32" t="s">
        <v>251</v>
      </c>
      <c r="C153" s="33"/>
      <c r="D153" s="27" t="s">
        <v>252</v>
      </c>
      <c r="E153" s="43">
        <v>6131</v>
      </c>
      <c r="F153" s="27" t="s">
        <v>88</v>
      </c>
      <c r="G153" s="35">
        <f>+H153</f>
        <v>0</v>
      </c>
      <c r="H153" s="36">
        <v>0</v>
      </c>
      <c r="I153" s="36">
        <v>574631.06000000006</v>
      </c>
      <c r="J153" s="36">
        <v>0</v>
      </c>
      <c r="K153" s="36">
        <v>0</v>
      </c>
      <c r="L153" s="37">
        <f>IFERROR(K153/H153,0)</f>
        <v>0</v>
      </c>
      <c r="M153" s="38">
        <f>IFERROR(K153/I153,0)</f>
        <v>0</v>
      </c>
    </row>
    <row r="154" spans="2:13" x14ac:dyDescent="0.2">
      <c r="B154" s="32" t="s">
        <v>253</v>
      </c>
      <c r="C154" s="33"/>
      <c r="D154" s="27" t="s">
        <v>254</v>
      </c>
      <c r="E154" s="43">
        <v>6131</v>
      </c>
      <c r="F154" s="27" t="s">
        <v>88</v>
      </c>
      <c r="G154" s="35">
        <f>+H154</f>
        <v>0</v>
      </c>
      <c r="H154" s="36">
        <v>0</v>
      </c>
      <c r="I154" s="36">
        <v>502654.89</v>
      </c>
      <c r="J154" s="36">
        <v>0</v>
      </c>
      <c r="K154" s="36">
        <v>0</v>
      </c>
      <c r="L154" s="37">
        <f>IFERROR(K154/H154,0)</f>
        <v>0</v>
      </c>
      <c r="M154" s="38">
        <f>IFERROR(K154/I154,0)</f>
        <v>0</v>
      </c>
    </row>
    <row r="155" spans="2:13" x14ac:dyDescent="0.2">
      <c r="B155" s="32" t="s">
        <v>255</v>
      </c>
      <c r="C155" s="33"/>
      <c r="D155" s="27" t="s">
        <v>256</v>
      </c>
      <c r="E155" s="43">
        <v>6131</v>
      </c>
      <c r="F155" s="27" t="s">
        <v>88</v>
      </c>
      <c r="G155" s="35">
        <f>+H155</f>
        <v>0</v>
      </c>
      <c r="H155" s="36">
        <v>0</v>
      </c>
      <c r="I155" s="36">
        <v>612684.30000000005</v>
      </c>
      <c r="J155" s="36">
        <v>0</v>
      </c>
      <c r="K155" s="36">
        <v>0</v>
      </c>
      <c r="L155" s="37">
        <f>IFERROR(K155/H155,0)</f>
        <v>0</v>
      </c>
      <c r="M155" s="38">
        <f>IFERROR(K155/I155,0)</f>
        <v>0</v>
      </c>
    </row>
    <row r="156" spans="2:13" ht="22.5" x14ac:dyDescent="0.2">
      <c r="B156" s="32" t="s">
        <v>257</v>
      </c>
      <c r="C156" s="33"/>
      <c r="D156" s="27" t="s">
        <v>258</v>
      </c>
      <c r="E156" s="43">
        <v>6111</v>
      </c>
      <c r="F156" s="27" t="s">
        <v>96</v>
      </c>
      <c r="G156" s="35">
        <f>+H156</f>
        <v>0</v>
      </c>
      <c r="H156" s="36">
        <v>0</v>
      </c>
      <c r="I156" s="36">
        <v>0</v>
      </c>
      <c r="J156" s="36">
        <v>0</v>
      </c>
      <c r="K156" s="36">
        <v>0</v>
      </c>
      <c r="L156" s="37">
        <f>IFERROR(K156/H156,0)</f>
        <v>0</v>
      </c>
      <c r="M156" s="38">
        <f>IFERROR(K156/I156,0)</f>
        <v>0</v>
      </c>
    </row>
    <row r="157" spans="2:13" x14ac:dyDescent="0.2">
      <c r="B157" s="32" t="s">
        <v>259</v>
      </c>
      <c r="C157" s="33"/>
      <c r="D157" s="27" t="s">
        <v>260</v>
      </c>
      <c r="E157" s="43">
        <v>6131</v>
      </c>
      <c r="F157" s="27" t="s">
        <v>88</v>
      </c>
      <c r="G157" s="35">
        <f>+H157</f>
        <v>0</v>
      </c>
      <c r="H157" s="36">
        <v>0</v>
      </c>
      <c r="I157" s="36">
        <v>300000</v>
      </c>
      <c r="J157" s="36">
        <v>0</v>
      </c>
      <c r="K157" s="36">
        <v>0</v>
      </c>
      <c r="L157" s="37">
        <f>IFERROR(K157/H157,0)</f>
        <v>0</v>
      </c>
      <c r="M157" s="38">
        <f>IFERROR(K157/I157,0)</f>
        <v>0</v>
      </c>
    </row>
    <row r="158" spans="2:13" x14ac:dyDescent="0.2">
      <c r="B158" s="32" t="s">
        <v>261</v>
      </c>
      <c r="C158" s="33"/>
      <c r="D158" s="27" t="s">
        <v>262</v>
      </c>
      <c r="E158" s="43">
        <v>6291</v>
      </c>
      <c r="F158" s="27" t="s">
        <v>101</v>
      </c>
      <c r="G158" s="35">
        <f>+H158</f>
        <v>0</v>
      </c>
      <c r="H158" s="36">
        <v>0</v>
      </c>
      <c r="I158" s="36">
        <v>3504103.07</v>
      </c>
      <c r="J158" s="36">
        <v>0</v>
      </c>
      <c r="K158" s="36">
        <v>0</v>
      </c>
      <c r="L158" s="37">
        <f>IFERROR(K158/H158,0)</f>
        <v>0</v>
      </c>
      <c r="M158" s="38">
        <f>IFERROR(K158/I158,0)</f>
        <v>0</v>
      </c>
    </row>
    <row r="159" spans="2:13" x14ac:dyDescent="0.2">
      <c r="B159" s="32" t="s">
        <v>263</v>
      </c>
      <c r="C159" s="33"/>
      <c r="D159" s="27" t="s">
        <v>264</v>
      </c>
      <c r="E159" s="43">
        <v>6151</v>
      </c>
      <c r="F159" s="27" t="s">
        <v>112</v>
      </c>
      <c r="G159" s="35">
        <f>+H159</f>
        <v>0</v>
      </c>
      <c r="H159" s="36">
        <v>0</v>
      </c>
      <c r="I159" s="36">
        <v>2000000</v>
      </c>
      <c r="J159" s="36">
        <v>0</v>
      </c>
      <c r="K159" s="36">
        <v>0</v>
      </c>
      <c r="L159" s="37">
        <f>IFERROR(K159/H159,0)</f>
        <v>0</v>
      </c>
      <c r="M159" s="38">
        <f>IFERROR(K159/I159,0)</f>
        <v>0</v>
      </c>
    </row>
    <row r="160" spans="2:13" x14ac:dyDescent="0.2">
      <c r="B160" s="32" t="s">
        <v>265</v>
      </c>
      <c r="C160" s="33"/>
      <c r="D160" s="27" t="s">
        <v>266</v>
      </c>
      <c r="E160" s="43">
        <v>6111</v>
      </c>
      <c r="F160" s="27" t="s">
        <v>96</v>
      </c>
      <c r="G160" s="35">
        <f>+H160</f>
        <v>0</v>
      </c>
      <c r="H160" s="36">
        <v>0</v>
      </c>
      <c r="I160" s="36">
        <v>1054152.01</v>
      </c>
      <c r="J160" s="36">
        <v>0</v>
      </c>
      <c r="K160" s="36">
        <v>0</v>
      </c>
      <c r="L160" s="37">
        <f>IFERROR(K160/H160,0)</f>
        <v>0</v>
      </c>
      <c r="M160" s="38">
        <f>IFERROR(K160/I160,0)</f>
        <v>0</v>
      </c>
    </row>
    <row r="161" spans="2:13" x14ac:dyDescent="0.2">
      <c r="B161" s="32" t="s">
        <v>267</v>
      </c>
      <c r="C161" s="33"/>
      <c r="D161" s="27" t="s">
        <v>268</v>
      </c>
      <c r="E161" s="43">
        <v>6111</v>
      </c>
      <c r="F161" s="27" t="s">
        <v>96</v>
      </c>
      <c r="G161" s="35">
        <f>+H161</f>
        <v>0</v>
      </c>
      <c r="H161" s="36">
        <v>0</v>
      </c>
      <c r="I161" s="36">
        <v>1049077.52</v>
      </c>
      <c r="J161" s="36">
        <v>0</v>
      </c>
      <c r="K161" s="36">
        <v>0</v>
      </c>
      <c r="L161" s="37">
        <f>IFERROR(K161/H161,0)</f>
        <v>0</v>
      </c>
      <c r="M161" s="38">
        <f>IFERROR(K161/I161,0)</f>
        <v>0</v>
      </c>
    </row>
    <row r="162" spans="2:13" ht="13.15" x14ac:dyDescent="0.25">
      <c r="B162" s="32"/>
      <c r="C162" s="33"/>
      <c r="D162" s="27"/>
      <c r="E162" s="43"/>
      <c r="F162" s="27"/>
      <c r="G162" s="44"/>
      <c r="H162" s="44"/>
      <c r="I162" s="44"/>
      <c r="J162" s="44"/>
      <c r="K162" s="44"/>
      <c r="L162" s="41"/>
      <c r="M162" s="42"/>
    </row>
    <row r="163" spans="2:13" ht="13.15" x14ac:dyDescent="0.25">
      <c r="B163" s="47"/>
      <c r="C163" s="48"/>
      <c r="D163" s="49"/>
      <c r="E163" s="50"/>
      <c r="F163" s="49"/>
      <c r="G163" s="49"/>
      <c r="H163" s="49"/>
      <c r="I163" s="49"/>
      <c r="J163" s="49"/>
      <c r="K163" s="49"/>
      <c r="L163" s="49"/>
      <c r="M163" s="51"/>
    </row>
    <row r="164" spans="2:13" x14ac:dyDescent="0.2">
      <c r="B164" s="67" t="s">
        <v>17</v>
      </c>
      <c r="C164" s="68"/>
      <c r="D164" s="68"/>
      <c r="E164" s="68"/>
      <c r="F164" s="68"/>
      <c r="G164" s="7">
        <f>SUM(G58:G161)</f>
        <v>41250892.100000001</v>
      </c>
      <c r="H164" s="7">
        <f>SUM(H58:H161)</f>
        <v>41250892.100000001</v>
      </c>
      <c r="I164" s="7">
        <f>SUM(I58:I161)</f>
        <v>58798687.370000027</v>
      </c>
      <c r="J164" s="7">
        <f>SUM(J58:J161)</f>
        <v>9562465.2300000004</v>
      </c>
      <c r="K164" s="7">
        <f>SUM(K58:K161)</f>
        <v>9562465.2300000004</v>
      </c>
      <c r="L164" s="8">
        <f>IFERROR(K164/H164,0)</f>
        <v>0.23181232558119635</v>
      </c>
      <c r="M164" s="9">
        <f>IFERROR(K164/I164,0)</f>
        <v>0.16263059020053761</v>
      </c>
    </row>
    <row r="165" spans="2:13" ht="13.15" x14ac:dyDescent="0.25">
      <c r="B165" s="4"/>
      <c r="C165" s="5"/>
      <c r="D165" s="2"/>
      <c r="E165" s="6"/>
      <c r="F165" s="2"/>
      <c r="G165" s="2"/>
      <c r="H165" s="2"/>
      <c r="I165" s="2"/>
      <c r="J165" s="2"/>
      <c r="K165" s="2"/>
      <c r="L165" s="2"/>
      <c r="M165" s="3"/>
    </row>
    <row r="166" spans="2:13" x14ac:dyDescent="0.2">
      <c r="B166" s="52" t="s">
        <v>18</v>
      </c>
      <c r="C166" s="53"/>
      <c r="D166" s="53"/>
      <c r="E166" s="53"/>
      <c r="F166" s="53"/>
      <c r="G166" s="10">
        <f>+G53+G164</f>
        <v>42343417.980000004</v>
      </c>
      <c r="H166" s="10">
        <f>+H53+H164</f>
        <v>42343417.980000004</v>
      </c>
      <c r="I166" s="10">
        <f>+I53+I164</f>
        <v>61091052.14000003</v>
      </c>
      <c r="J166" s="10">
        <f>+J53+J164</f>
        <v>11470782.02</v>
      </c>
      <c r="K166" s="10">
        <f>+K53+K164</f>
        <v>11470782.02</v>
      </c>
      <c r="L166" s="11">
        <f>IFERROR(K166/H166,0)</f>
        <v>0.27089882128594284</v>
      </c>
      <c r="M166" s="12">
        <f>IFERROR(K166/I166,0)</f>
        <v>0.18776533744602805</v>
      </c>
    </row>
    <row r="167" spans="2:13" ht="13.15" x14ac:dyDescent="0.25">
      <c r="B167" s="13"/>
      <c r="C167" s="14"/>
      <c r="D167" s="14"/>
      <c r="E167" s="15"/>
      <c r="F167" s="14"/>
      <c r="G167" s="14"/>
      <c r="H167" s="14"/>
      <c r="I167" s="14"/>
      <c r="J167" s="14"/>
      <c r="K167" s="14"/>
      <c r="L167" s="14"/>
      <c r="M167" s="16"/>
    </row>
    <row r="168" spans="2:13" ht="15" x14ac:dyDescent="0.25">
      <c r="B168" s="17" t="s">
        <v>19</v>
      </c>
      <c r="C168" s="17"/>
      <c r="D168" s="18"/>
      <c r="E168" s="19"/>
      <c r="F168" s="18"/>
      <c r="G168" s="18"/>
      <c r="H168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66:F166"/>
    <mergeCell ref="K3:K5"/>
    <mergeCell ref="L3:M3"/>
    <mergeCell ref="L4:L5"/>
    <mergeCell ref="M4:M5"/>
    <mergeCell ref="B6:D6"/>
    <mergeCell ref="J6:K6"/>
    <mergeCell ref="C7:D7"/>
    <mergeCell ref="B53:F53"/>
    <mergeCell ref="B55:D55"/>
    <mergeCell ref="C56:D56"/>
    <mergeCell ref="B164:F16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2022-10-26T18:05:24Z</dcterms:modified>
</cp:coreProperties>
</file>