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8800" windowHeight="121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D30" i="1"/>
  <c r="F34" i="1" l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G35" i="1" s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E35" i="1"/>
  <c r="D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<sst xmlns="http://schemas.openxmlformats.org/spreadsheetml/2006/main" count="70" uniqueCount="70">
  <si>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</si>
  <si>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</si>
  <si>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</si>
  <si>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</si>
  <si>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</si>
  <si>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</si>
  <si>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</si>
  <si>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</si>
  <si>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</si>
  <si>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</si>
  <si>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</si>
  <si>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</si>
  <si>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</si>
  <si>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</si>
  <si>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</si>
  <si>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</si>
  <si>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</si>
  <si>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</si>
  <si>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</si>
  <si>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</si>
  <si>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</si>
  <si>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</si>
  <si>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</si>
  <si>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</si>
  <si>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</si>
  <si>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</si>
  <si>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</si>
  <si>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</si>
  <si>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</si>
  <si>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</si>
  <si>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</si>
  <si>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</si>
  <si>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</si>
  <si>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</si>
  <si>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</si>
  <si>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</si>
  <si>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</si>
  <si>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</si>
  <si>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</si>
  <si>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</si>
  <si>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</si>
  <si>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</si>
  <si>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</si>
  <si>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</si>
  <si>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</si>
  <si>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</si>
  <si>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</si>
  <si>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</si>
  <si>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</si>
  <si>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</si>
  <si>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</si>
  <si>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</si>
  <si>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</si>
  <si>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</si>
  <si>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</si>
  <si>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</si>
  <si>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</si>
  <si>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</si>
  <si>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</si>
  <si>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</si>
  <si>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</si>
  <si>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</si>
  <si>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</si>
  <si>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</si>
  <si>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</si>
  <si>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Atarjea, Gto.
Gasto por Categoría Programática
Del 1 de Enero al 31 de Diciembre de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</si>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</sst>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2" fillId="0" borderId="0" xfId="8" applyNumberFormat="1" applyFont="1" applyAlignment="1" applyProtection="1">
      <alignment horizontal="center" vertical="top"/>
      <protection locked="0"/>
    </xf>
    <xf numFmtId="0" fontId="0" fillId="0" borderId="0" xfId="0"/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47">
    <cellStyle name="Euro" xfId="1"/>
    <cellStyle name="Millares 2" xfId="2"/>
    <cellStyle name="Millares 2 2" xfId="3"/>
    <cellStyle name="Millares 2 2 2" xfId="38"/>
    <cellStyle name="Millares 2 2 3" xfId="33"/>
    <cellStyle name="Millares 2 2 4" xfId="43"/>
    <cellStyle name="Millares 2 2 5" xfId="28"/>
    <cellStyle name="Millares 2 2 6" xfId="23"/>
    <cellStyle name="Millares 2 2 7" xfId="18"/>
    <cellStyle name="Millares 2 3" xfId="4"/>
    <cellStyle name="Millares 2 3 2" xfId="39"/>
    <cellStyle name="Millares 2 3 3" xfId="34"/>
    <cellStyle name="Millares 2 3 4" xfId="44"/>
    <cellStyle name="Millares 2 3 5" xfId="29"/>
    <cellStyle name="Millares 2 3 6" xfId="24"/>
    <cellStyle name="Millares 2 3 7" xfId="19"/>
    <cellStyle name="Millares 2 4" xfId="37"/>
    <cellStyle name="Millares 2 5" xfId="32"/>
    <cellStyle name="Millares 2 6" xfId="42"/>
    <cellStyle name="Millares 2 7" xfId="27"/>
    <cellStyle name="Millares 2 8" xfId="22"/>
    <cellStyle name="Millares 2 9" xfId="17"/>
    <cellStyle name="Millares 3" xfId="5"/>
    <cellStyle name="Millares 3 2" xfId="40"/>
    <cellStyle name="Millares 3 3" xfId="35"/>
    <cellStyle name="Millares 3 4" xfId="45"/>
    <cellStyle name="Millares 3 5" xfId="30"/>
    <cellStyle name="Millares 3 6" xfId="25"/>
    <cellStyle name="Millares 3 7" xfId="20"/>
    <cellStyle name="Moneda 2" xfId="6"/>
    <cellStyle name="Moneda 2 2" xfId="41"/>
    <cellStyle name="Moneda 2 3" xfId="36"/>
    <cellStyle name="Moneda 2 4" xfId="46"/>
    <cellStyle name="Moneda 2 5" xfId="31"/>
    <cellStyle name="Moneda 2 6" xfId="26"/>
    <cellStyle name="Moneda 2 7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1171575</xdr:colOff>
      <xdr:row>0</xdr:row>
      <xdr:rowOff>676274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247775" cy="676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Normal="100" zoomScaleSheetLayoutView="90" workbookViewId="0">
      <selection activeCell="F50" sqref="F50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3.25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86116715.109999999</v>
      </c>
      <c r="E9" s="16">
        <f>SUM(E10:E17)</f>
        <v>24728193.359999999</v>
      </c>
      <c r="F9" s="16">
        <f t="shared" ref="F9:I9" si="1">SUM(F10:F17)</f>
        <v>110844908.47</v>
      </c>
      <c r="G9" s="16">
        <f t="shared" si="1"/>
        <v>89002316.620000005</v>
      </c>
      <c r="H9" s="16">
        <f t="shared" si="1"/>
        <v>86109781.840000004</v>
      </c>
      <c r="I9" s="16">
        <f t="shared" si="1"/>
        <v>21842591.849999994</v>
      </c>
    </row>
    <row r="10" spans="1:9" x14ac:dyDescent="0.2">
      <c r="A10" s="15" t="s">
        <v>43</v>
      </c>
      <c r="B10" s="6"/>
      <c r="C10" s="3" t="s">
        <v>4</v>
      </c>
      <c r="D10" s="17">
        <v>85807565.739999995</v>
      </c>
      <c r="E10" s="17">
        <v>-21706341.390000001</v>
      </c>
      <c r="F10" s="17">
        <f t="shared" ref="F10:F17" si="2">D10+E10</f>
        <v>64101224.349999994</v>
      </c>
      <c r="G10" s="17">
        <v>60362294.399999999</v>
      </c>
      <c r="H10" s="17">
        <v>59811691.25</v>
      </c>
      <c r="I10" s="17">
        <f t="shared" ref="I10:I17" si="3">F10-G10</f>
        <v>3738929.9499999955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309149.37</v>
      </c>
      <c r="E17" s="17">
        <v>46434534.75</v>
      </c>
      <c r="F17" s="17">
        <f t="shared" si="2"/>
        <v>46743684.119999997</v>
      </c>
      <c r="G17" s="17">
        <v>28640022.219999999</v>
      </c>
      <c r="H17" s="17">
        <v>26298090.59</v>
      </c>
      <c r="I17" s="17">
        <f t="shared" si="3"/>
        <v>18103661.899999999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464015.58</v>
      </c>
      <c r="E18" s="16">
        <f>SUM(E19:E21)</f>
        <v>-74896.41</v>
      </c>
      <c r="F18" s="16">
        <f t="shared" ref="F18:I18" si="4">SUM(F19:F21)</f>
        <v>389119.17000000004</v>
      </c>
      <c r="G18" s="16">
        <f t="shared" si="4"/>
        <v>366421.13</v>
      </c>
      <c r="H18" s="16">
        <f t="shared" si="4"/>
        <v>366421.13</v>
      </c>
      <c r="I18" s="16">
        <f t="shared" si="4"/>
        <v>22698.040000000037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464015.58</v>
      </c>
      <c r="E20" s="17">
        <v>-74896.41</v>
      </c>
      <c r="F20" s="17">
        <f t="shared" si="5"/>
        <v>389119.17000000004</v>
      </c>
      <c r="G20" s="17">
        <v>366421.13</v>
      </c>
      <c r="H20" s="17">
        <v>366421.13</v>
      </c>
      <c r="I20" s="17">
        <f t="shared" si="6"/>
        <v>22698.040000000037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86580730.689999998</v>
      </c>
      <c r="E35" s="18">
        <f t="shared" ref="E35:I35" si="16">SUM(E6+E9+E18+E22+E25+E30+E32+E33+E34)</f>
        <v>24653296.949999999</v>
      </c>
      <c r="F35" s="18">
        <f t="shared" si="16"/>
        <v>111234027.64</v>
      </c>
      <c r="G35" s="18">
        <f t="shared" si="16"/>
        <v>89368737.75</v>
      </c>
      <c r="H35" s="18">
        <f t="shared" si="16"/>
        <v>86476202.969999999</v>
      </c>
      <c r="I35" s="18">
        <f t="shared" si="16"/>
        <v>21865289.889999993</v>
      </c>
    </row>
    <row r="36" spans="1:9" x14ac:dyDescent="0.2">
      <c r="B36" s="1" t="s">
        <v>36</v>
      </c>
    </row>
    <row r="45" spans="1:9" ht="15" x14ac:dyDescent="0.25">
      <c r="B45" s="32"/>
      <c r="C45" s="33" t="s">
        <v>66</v>
      </c>
      <c r="D45" s="34"/>
      <c r="E45" s="35"/>
      <c r="F45" s="35"/>
      <c r="G45" s="31" t="s">
        <v>67</v>
      </c>
      <c r="H45" s="31"/>
      <c r="I45" s="31"/>
    </row>
    <row r="46" spans="1:9" ht="15" x14ac:dyDescent="0.25">
      <c r="B46" s="32"/>
      <c r="C46" s="33" t="s">
        <v>68</v>
      </c>
      <c r="D46" s="34"/>
      <c r="E46" s="35"/>
      <c r="F46" s="35"/>
      <c r="G46" s="31" t="s">
        <v>69</v>
      </c>
      <c r="H46" s="31"/>
      <c r="I46" s="31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7">
    <mergeCell ref="G46:I46"/>
    <mergeCell ref="G45:I45"/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2023-02-27T16:09:32Z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