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enta publica 2021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EAI!$A$1:$H$52</definedName>
  </definedNames>
  <calcPr calcId="152511"/>
  <fileRecoveryPr autoRecover="0"/>
</workbook>
</file>

<file path=xl/calcChain.xml><?xml version="1.0" encoding="utf-8"?>
<calcChain xmlns="http://schemas.openxmlformats.org/spreadsheetml/2006/main">
  <c r="E22" i="4" l="1"/>
  <c r="H22" i="4" l="1"/>
  <c r="H31" i="4"/>
  <c r="E31" i="4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E39" i="4" s="1"/>
  <c r="H21" i="4"/>
  <c r="H39" i="4" s="1"/>
  <c r="E16" i="4"/>
  <c r="H16" i="4"/>
</calcChain>
</file>

<file path=xl/sharedStrings.xml><?xml version="1.0" encoding="utf-8"?>
<sst xmlns="http://schemas.openxmlformats.org/spreadsheetml/2006/main" count="102" uniqueCount="54">
  <si>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</si>
  <si>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</si>
  <si>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</si>
  <si>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</si>
  <si>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</si>
  <si>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</si>
  <si>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</si>
  <si>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</si>
  <si>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</si>
  <si>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</si>
  <si>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</si>
  <si>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</si>
  <si>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</si>
  <si>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</si>
  <si>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</si>
  <si>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</si>
  <si>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</si>
  <si>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</si>
  <si>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</si>
  <si>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</si>
  <si>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</si>
  <si>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</si>
  <si>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</si>
  <si>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</si>
  <si>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</si>
  <si>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</si>
  <si>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</si>
  <si>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</si>
  <si>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</si>
  <si>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</si>
  <si>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</si>
  <si>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</si>
  <si>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</si>
  <si>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</si>
  <si>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</si>
  <si>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</si>
  <si>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</si>
  <si>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</si>
  <si>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</si>
  <si>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</si>
  <si>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</si>
  <si>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</si>
  <si>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</si>
  <si>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</si>
  <si>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</si>
  <si>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</si>
  <si>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</si>
  <si>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</si>
  <si>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</si>
  <si>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Atarjea, Gto.
Estado Analítico de Ingresos
Del 1 de Enero AL 31 DE DICIEMBRE DEL 2021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</si>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</sst>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4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4" fillId="0" borderId="12" xfId="8" applyNumberFormat="1" applyFont="1" applyFill="1" applyBorder="1" applyAlignment="1" applyProtection="1">
      <alignment vertical="top"/>
      <protection locked="0"/>
    </xf>
    <xf numFmtId="4" fontId="4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4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vertical="top"/>
      <protection locked="0"/>
    </xf>
    <xf numFmtId="0" fontId="8" fillId="0" borderId="4" xfId="8" quotePrefix="1" applyFont="1" applyFill="1" applyBorder="1" applyAlignment="1" applyProtection="1">
      <alignment horizontal="center"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9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8" fillId="0" borderId="0" xfId="8" applyFont="1" applyFill="1" applyBorder="1" applyAlignment="1" applyProtection="1">
      <alignment vertical="top" wrapText="1"/>
      <protection locked="0"/>
    </xf>
    <xf numFmtId="49" fontId="13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9" fillId="0" borderId="5" xfId="8" applyFont="1" applyFill="1" applyBorder="1" applyAlignment="1" applyProtection="1">
      <alignment horizontal="left" vertical="top" wrapText="1"/>
    </xf>
    <xf numFmtId="0" fontId="9" fillId="0" borderId="2" xfId="8" applyFont="1" applyFill="1" applyBorder="1" applyAlignment="1" applyProtection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4" fontId="8" fillId="0" borderId="0" xfId="9" applyNumberFormat="1" applyFont="1" applyAlignment="1" applyProtection="1">
      <alignment horizontal="center" vertical="top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0" fontId="8" fillId="0" borderId="0" xfId="9" applyFont="1" applyAlignment="1" applyProtection="1">
      <alignment vertical="top" wrapText="1"/>
      <protection locked="0"/>
    </xf>
    <xf numFmtId="4" fontId="8" fillId="0" borderId="0" xfId="9" applyNumberFormat="1" applyFont="1" applyAlignment="1" applyProtection="1">
      <alignment vertical="top"/>
      <protection locked="0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843803</xdr:colOff>
      <xdr:row>0</xdr:row>
      <xdr:rowOff>504825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8578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abSelected="1" view="pageBreakPreview" zoomScale="85" zoomScaleNormal="100" zoomScaleSheetLayoutView="85" workbookViewId="0">
      <selection activeCell="L12" sqref="L12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8" width="24.5" style="2" customWidth="1"/>
    <col min="9" max="16384" width="12" style="2"/>
  </cols>
  <sheetData>
    <row r="1" spans="1:9" s="3" customFormat="1" ht="45.75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77558.8</v>
      </c>
      <c r="D5" s="21">
        <v>-43596.800000000003</v>
      </c>
      <c r="E5" s="21">
        <f>C5+D5</f>
        <v>33962</v>
      </c>
      <c r="F5" s="21">
        <v>33962</v>
      </c>
      <c r="G5" s="21">
        <v>33962</v>
      </c>
      <c r="H5" s="21">
        <f>G5-C5</f>
        <v>-43596.800000000003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60031.91</v>
      </c>
      <c r="D8" s="22">
        <v>-14614.48</v>
      </c>
      <c r="E8" s="22">
        <f t="shared" si="0"/>
        <v>45417.430000000008</v>
      </c>
      <c r="F8" s="22">
        <v>45417.43</v>
      </c>
      <c r="G8" s="22">
        <v>45417.43</v>
      </c>
      <c r="H8" s="22">
        <f t="shared" si="1"/>
        <v>-14614.480000000003</v>
      </c>
      <c r="I8" s="45" t="s">
        <v>39</v>
      </c>
    </row>
    <row r="9" spans="1:9" x14ac:dyDescent="0.2">
      <c r="A9" s="33"/>
      <c r="B9" s="43" t="s">
        <v>4</v>
      </c>
      <c r="C9" s="22">
        <v>47843.9</v>
      </c>
      <c r="D9" s="22">
        <v>74638.44</v>
      </c>
      <c r="E9" s="22">
        <f t="shared" si="0"/>
        <v>122482.34</v>
      </c>
      <c r="F9" s="22">
        <v>140381.04999999999</v>
      </c>
      <c r="G9" s="22">
        <v>140381.04999999999</v>
      </c>
      <c r="H9" s="22">
        <f t="shared" si="1"/>
        <v>92537.15</v>
      </c>
      <c r="I9" s="45" t="s">
        <v>40</v>
      </c>
    </row>
    <row r="10" spans="1:9" x14ac:dyDescent="0.2">
      <c r="A10" s="34"/>
      <c r="B10" s="44" t="s">
        <v>5</v>
      </c>
      <c r="C10" s="22">
        <v>95220.97</v>
      </c>
      <c r="D10" s="22">
        <v>220473.03</v>
      </c>
      <c r="E10" s="22">
        <f t="shared" ref="E10:E13" si="2">C10+D10</f>
        <v>315694</v>
      </c>
      <c r="F10" s="22">
        <v>315694</v>
      </c>
      <c r="G10" s="22">
        <v>315694</v>
      </c>
      <c r="H10" s="22">
        <f t="shared" ref="H10:H13" si="3">G10-C10</f>
        <v>220473.03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83010090.629999995</v>
      </c>
      <c r="D12" s="22">
        <v>16706314.48</v>
      </c>
      <c r="E12" s="22">
        <f t="shared" si="2"/>
        <v>99716405.109999999</v>
      </c>
      <c r="F12" s="22">
        <v>79041262</v>
      </c>
      <c r="G12" s="22">
        <v>79041262</v>
      </c>
      <c r="H12" s="22">
        <f t="shared" si="3"/>
        <v>-3968828.6299999952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20905775.129999999</v>
      </c>
      <c r="E14" s="22">
        <f t="shared" ref="E14" si="4">C14+D14</f>
        <v>20905775.129999999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83290746.209999993</v>
      </c>
      <c r="D16" s="23">
        <f t="shared" ref="D16:H16" si="6">SUM(D5:D14)</f>
        <v>37848989.799999997</v>
      </c>
      <c r="E16" s="23">
        <f t="shared" si="6"/>
        <v>121139736.00999999</v>
      </c>
      <c r="F16" s="23">
        <f t="shared" si="6"/>
        <v>79576716.480000004</v>
      </c>
      <c r="G16" s="11">
        <f t="shared" si="6"/>
        <v>79576716.480000004</v>
      </c>
      <c r="H16" s="12">
        <f t="shared" si="6"/>
        <v>-3714029.7299999953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83290746.209999993</v>
      </c>
      <c r="D21" s="24">
        <f t="shared" si="7"/>
        <v>16943214.670000002</v>
      </c>
      <c r="E21" s="24">
        <f t="shared" si="7"/>
        <v>100233960.88</v>
      </c>
      <c r="F21" s="24">
        <f t="shared" si="7"/>
        <v>79576716.480000004</v>
      </c>
      <c r="G21" s="24">
        <f t="shared" si="7"/>
        <v>79576716.480000004</v>
      </c>
      <c r="H21" s="24">
        <f t="shared" si="7"/>
        <v>-3714029.7299999953</v>
      </c>
      <c r="I21" s="45" t="s">
        <v>46</v>
      </c>
    </row>
    <row r="22" spans="1:9" x14ac:dyDescent="0.2">
      <c r="A22" s="16"/>
      <c r="B22" s="17" t="s">
        <v>0</v>
      </c>
      <c r="C22" s="25">
        <v>77558.8</v>
      </c>
      <c r="D22" s="25">
        <v>-43596.800000000003</v>
      </c>
      <c r="E22" s="25">
        <f t="shared" ref="E22:E25" si="8">C22+D22</f>
        <v>33962</v>
      </c>
      <c r="F22" s="25">
        <v>33962</v>
      </c>
      <c r="G22" s="25">
        <v>33962</v>
      </c>
      <c r="H22" s="25">
        <f t="shared" ref="H22:H25" si="9">G22-C22</f>
        <v>-43596.800000000003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60031.91</v>
      </c>
      <c r="D25" s="25">
        <v>-14614.48</v>
      </c>
      <c r="E25" s="25">
        <f t="shared" si="8"/>
        <v>45417.430000000008</v>
      </c>
      <c r="F25" s="25">
        <v>45417.43</v>
      </c>
      <c r="G25" s="25">
        <v>45417.43</v>
      </c>
      <c r="H25" s="25">
        <f t="shared" si="9"/>
        <v>-14614.480000000003</v>
      </c>
      <c r="I25" s="45" t="s">
        <v>39</v>
      </c>
    </row>
    <row r="26" spans="1:9" x14ac:dyDescent="0.2">
      <c r="A26" s="16"/>
      <c r="B26" s="17" t="s">
        <v>28</v>
      </c>
      <c r="C26" s="25">
        <v>47843.9</v>
      </c>
      <c r="D26" s="25">
        <v>74638.44</v>
      </c>
      <c r="E26" s="25">
        <f t="shared" ref="E26" si="10">C26+D26</f>
        <v>122482.34</v>
      </c>
      <c r="F26" s="25">
        <v>140381.04999999999</v>
      </c>
      <c r="G26" s="25">
        <v>140381.04999999999</v>
      </c>
      <c r="H26" s="25">
        <f t="shared" ref="H26" si="11">G26-C26</f>
        <v>92537.15</v>
      </c>
      <c r="I26" s="45" t="s">
        <v>40</v>
      </c>
    </row>
    <row r="27" spans="1:9" x14ac:dyDescent="0.2">
      <c r="A27" s="16"/>
      <c r="B27" s="17" t="s">
        <v>29</v>
      </c>
      <c r="C27" s="25">
        <v>95220.97</v>
      </c>
      <c r="D27" s="25">
        <v>220473.03</v>
      </c>
      <c r="E27" s="25">
        <f t="shared" ref="E27:E29" si="12">C27+D27</f>
        <v>315694</v>
      </c>
      <c r="F27" s="25">
        <v>315694</v>
      </c>
      <c r="G27" s="25">
        <v>315694</v>
      </c>
      <c r="H27" s="25">
        <f t="shared" ref="H27:H29" si="13">G27-C27</f>
        <v>220473.03</v>
      </c>
      <c r="I27" s="45" t="s">
        <v>41</v>
      </c>
    </row>
    <row r="28" spans="1:9" ht="22.5" x14ac:dyDescent="0.2">
      <c r="A28" s="16"/>
      <c r="B28" s="17" t="s">
        <v>30</v>
      </c>
      <c r="C28" s="25">
        <v>83010090.629999995</v>
      </c>
      <c r="D28" s="25">
        <v>16706314.48</v>
      </c>
      <c r="E28" s="25">
        <f t="shared" si="12"/>
        <v>99716405.109999999</v>
      </c>
      <c r="F28" s="25">
        <v>79041262</v>
      </c>
      <c r="G28" s="25">
        <v>79041262</v>
      </c>
      <c r="H28" s="25">
        <f t="shared" si="13"/>
        <v>-3968828.6299999952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20905775.129999999</v>
      </c>
      <c r="E37" s="26">
        <f t="shared" si="17"/>
        <v>20905775.129999999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20905775.129999999</v>
      </c>
      <c r="E38" s="25">
        <f>C38+D38</f>
        <v>20905775.129999999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83290746.209999993</v>
      </c>
      <c r="D39" s="23">
        <f t="shared" ref="D39:H39" si="18">SUM(D37+D31+D21)</f>
        <v>37848989.799999997</v>
      </c>
      <c r="E39" s="23">
        <f t="shared" si="18"/>
        <v>121139736.00999999</v>
      </c>
      <c r="F39" s="23">
        <f t="shared" si="18"/>
        <v>79576716.480000004</v>
      </c>
      <c r="G39" s="23">
        <f t="shared" si="18"/>
        <v>79576716.480000004</v>
      </c>
      <c r="H39" s="12">
        <f t="shared" si="18"/>
        <v>-3714029.7299999953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51" spans="2:8" x14ac:dyDescent="0.2">
      <c r="B51" s="67" t="s">
        <v>50</v>
      </c>
      <c r="C51" s="68"/>
      <c r="D51" s="69"/>
      <c r="E51" s="69"/>
      <c r="F51" s="66" t="s">
        <v>51</v>
      </c>
      <c r="G51" s="66"/>
      <c r="H51" s="66"/>
    </row>
    <row r="52" spans="2:8" x14ac:dyDescent="0.2">
      <c r="B52" s="67" t="s">
        <v>52</v>
      </c>
      <c r="C52" s="68"/>
      <c r="D52" s="69"/>
      <c r="E52" s="69"/>
      <c r="F52" s="66" t="s">
        <v>53</v>
      </c>
      <c r="G52" s="66"/>
      <c r="H52" s="66"/>
    </row>
  </sheetData>
  <sheetProtection formatCells="0" formatColumns="0" formatRows="0" insertRows="0" autoFilter="0"/>
  <mergeCells count="11">
    <mergeCell ref="F51:H51"/>
    <mergeCell ref="F52:H52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52" max="7" man="1"/>
  </rowBreaks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2022-03-09T14:53:38Z</cp:lastPrinted>
  <dcterms:created xsi:type="dcterms:W3CDTF">2012-12-11T20:48:19Z</dcterms:created>
  <dcterms:modified xsi:type="dcterms:W3CDTF">2022-03-09T14:53:55Z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