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099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4525"/>
</workbook>
</file>

<file path=xl/calcChain.xml><?xml version="1.0" encoding="utf-8"?>
<calcChain xmlns="http://schemas.openxmlformats.org/spreadsheetml/2006/main">
  <c r="C79" i="62" l="1"/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8" i="62" l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<sst xmlns="http://schemas.openxmlformats.org/spreadsheetml/2006/main" count="921" uniqueCount="658">
  <si>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</si>
  <si>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</si>
  <si>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</si>
  <si>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</si>
  <si>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</si>
  <si>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</si>
  <si>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</si>
  <si>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</si>
  <si>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</si>
  <si>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</si>
  <si>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</si>
  <si>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</si>
  <si>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</si>
  <si>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</si>
  <si>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</si>
  <si>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</si>
  <si>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</si>
  <si>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</si>
  <si>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</si>
  <si>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</si>
  <si>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</si>
  <si>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</si>
  <si>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</si>
  <si>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</si>
  <si>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</si>
  <si>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</si>
  <si>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</si>
  <si>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</si>
  <si>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</si>
  <si>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</si>
  <si>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</si>
  <si>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</si>
  <si>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</si>
  <si>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</si>
  <si>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</si>
  <si>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</si>
  <si>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</si>
  <si>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</si>
  <si>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</si>
  <si>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</si>
  <si>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</si>
  <si>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</si>
  <si>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</si>
  <si>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</si>
  <si>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</si>
  <si>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</si>
  <si>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</si>
  <si>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</si>
  <si>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</si>
  <si>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</si>
  <si>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</si>
  <si>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</si>
  <si>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</si>
  <si>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</si>
  <si>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</si>
  <si>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</si>
  <si>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</si>
  <si>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</si>
  <si>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</si>
  <si>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</si>
  <si>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</si>
  <si>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</si>
  <si>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</si>
  <si>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</si>
  <si>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</si>
  <si>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</si>
  <si>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</si>
  <si>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</si>
  <si>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</si>
  <si>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</si>
  <si>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</si>
  <si>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</si>
  <si>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</si>
  <si>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</si>
  <si>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</si>
  <si>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</si>
  <si>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</si>
  <si>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</si>
  <si>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</si>
  <si>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</si>
  <si>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</si>
  <si>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</si>
  <si>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</si>
  <si>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</si>
  <si>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</si>
  <si>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</si>
  <si>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</si>
  <si>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</si>
  <si>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</si>
  <si>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</si>
  <si>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</si>
  <si>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</si>
  <si>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</si>
  <si>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</si>
  <si>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</si>
  <si>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</si>
  <si>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</si>
  <si>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</si>
  <si>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</si>
  <si>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</si>
  <si>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</si>
  <si>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</si>
  <si>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</si>
  <si>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</si>
  <si>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</si>
  <si>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</si>
  <si>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</si>
  <si>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</si>
  <si>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</si>
  <si>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</si>
  <si>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</si>
  <si>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</si>
  <si>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</si>
  <si>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</si>
  <si>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</si>
  <si>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</si>
  <si>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</si>
  <si>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</si>
  <si>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</si>
  <si>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</si>
  <si>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</si>
  <si>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</si>
  <si>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</si>
  <si>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</si>
  <si>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</si>
  <si>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</si>
  <si>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</si>
  <si>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</si>
  <si>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</si>
  <si>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</si>
  <si>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</si>
  <si>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</si>
  <si>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</si>
  <si>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</si>
  <si>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</si>
  <si>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</si>
  <si>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</si>
  <si>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</si>
  <si>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</si>
  <si>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</si>
  <si>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</si>
  <si>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</si>
  <si>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</si>
  <si>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</si>
  <si>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</si>
  <si>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</si>
  <si>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</si>
  <si>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</si>
  <si>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</si>
  <si>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</si>
  <si>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</si>
  <si>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</si>
  <si>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</si>
  <si>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</si>
  <si>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</si>
  <si>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</si>
  <si>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</si>
  <si>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</si>
  <si>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</si>
  <si>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</si>
  <si>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</si>
  <si>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</si>
  <si>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</si>
  <si>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</si>
  <si>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</si>
  <si>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</si>
  <si>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</si>
  <si>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</si>
  <si>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</si>
  <si>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</si>
  <si>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</si>
  <si>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</si>
  <si>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</si>
  <si>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</si>
  <si>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</si>
  <si>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</si>
  <si>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</si>
  <si>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</si>
  <si>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</si>
  <si>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</si>
  <si>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</si>
  <si>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</si>
  <si>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</si>
  <si>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</si>
  <si>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</si>
  <si>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</si>
  <si>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</si>
  <si>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</si>
  <si>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</si>
  <si>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</si>
  <si>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</si>
  <si>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</si>
  <si>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</si>
  <si>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</si>
  <si>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</si>
  <si>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</si>
  <si>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</si>
  <si>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</si>
  <si>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</si>
  <si>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</si>
  <si>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</si>
  <si>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</si>
  <si>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</si>
  <si>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</si>
  <si>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</si>
  <si>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</si>
  <si>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</si>
  <si>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</si>
  <si>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</si>
  <si>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</si>
  <si>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</si>
  <si>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</si>
  <si>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</si>
  <si>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</si>
  <si>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</si>
  <si>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</si>
  <si>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</si>
  <si>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</si>
  <si>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</si>
  <si>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</si>
  <si>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</si>
  <si>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</si>
  <si>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</si>
  <si>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</si>
  <si>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</si>
  <si>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</si>
  <si>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</si>
  <si>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</si>
  <si>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</si>
  <si>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</si>
  <si>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</si>
  <si>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</si>
  <si>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</si>
  <si>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</si>
  <si>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</si>
  <si>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</si>
  <si>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</si>
  <si>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</si>
  <si>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</si>
  <si>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</si>
  <si>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</si>
  <si>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</si>
  <si>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</si>
  <si>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</si>
  <si>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</si>
  <si>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</si>
  <si>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</si>
  <si>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</si>
  <si>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</si>
  <si>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</si>
  <si>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</si>
  <si>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</si>
  <si>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</si>
  <si>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</si>
  <si>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</si>
  <si>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</si>
  <si>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</si>
  <si>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</si>
  <si>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</si>
  <si>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</si>
  <si>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</si>
  <si>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</si>
  <si>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</si>
  <si>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</si>
  <si>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</si>
  <si>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</si>
  <si>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</si>
  <si>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</si>
  <si>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</si>
  <si>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</si>
  <si>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</si>
  <si>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</si>
  <si>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</si>
  <si>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</si>
  <si>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</si>
  <si>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</si>
  <si>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</si>
  <si>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</si>
  <si>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</si>
  <si>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</si>
  <si>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</si>
  <si>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</si>
  <si>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</si>
  <si>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</si>
  <si>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</si>
  <si>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</si>
  <si>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</si>
  <si>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</si>
  <si>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</si>
  <si>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</si>
  <si>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</si>
  <si>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</si>
  <si>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</si>
  <si>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</si>
  <si>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</si>
  <si>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</si>
  <si>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</si>
  <si>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</si>
  <si>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</si>
  <si>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</si>
  <si>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</si>
  <si>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</si>
  <si>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</si>
  <si>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</si>
  <si>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</si>
  <si>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</si>
  <si>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</si>
  <si>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</si>
  <si>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</si>
  <si>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</si>
  <si>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</si>
  <si>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</si>
  <si>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</si>
  <si>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</si>
  <si>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</si>
  <si>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</si>
  <si>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</si>
  <si>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</si>
  <si>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</si>
  <si>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</si>
  <si>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</si>
  <si>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</si>
  <si>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</si>
  <si>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</si>
  <si>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</si>
  <si>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</si>
  <si>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</si>
  <si>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</si>
  <si>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</si>
  <si>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</si>
  <si>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</si>
  <si>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</si>
  <si>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</si>
  <si>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</si>
  <si>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</si>
  <si>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</si>
  <si>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</si>
  <si>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</si>
  <si>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</si>
  <si>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</si>
  <si>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</si>
  <si>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</si>
  <si>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</si>
  <si>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</si>
  <si>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</si>
  <si>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</si>
  <si>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</si>
  <si>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</si>
  <si>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</si>
  <si>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</si>
  <si>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</si>
  <si>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</si>
  <si>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</si>
  <si>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</si>
  <si>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</si>
  <si>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</si>
  <si>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</si>
  <si>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</si>
  <si>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</si>
  <si>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</si>
  <si>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</si>
  <si>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</si>
  <si>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</si>
  <si>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</si>
  <si>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</si>
  <si>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</si>
  <si>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</si>
  <si>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</si>
  <si>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</si>
  <si>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</si>
  <si>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</si>
  <si>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</si>
  <si>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</si>
  <si>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</si>
  <si>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</si>
  <si>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</si>
  <si>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</si>
  <si>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</si>
  <si>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</si>
  <si>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</si>
  <si>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</si>
  <si>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</si>
  <si>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</si>
  <si>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</si>
  <si>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</si>
  <si>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</si>
  <si>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</si>
  <si>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</si>
  <si>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</si>
  <si>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</si>
  <si>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</si>
  <si>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</si>
  <si>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</si>
  <si>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</si>
  <si>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</si>
  <si>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</si>
  <si>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</si>
  <si>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</si>
  <si>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</si>
  <si>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</si>
  <si>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</si>
  <si>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</si>
  <si>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</si>
  <si>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</si>
  <si>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</si>
  <si>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</si>
  <si>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</si>
  <si>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</si>
  <si>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</si>
  <si>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</si>
  <si>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</si>
  <si>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</si>
  <si>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</si>
  <si>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</si>
  <si>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</si>
  <si>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</si>
  <si>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</si>
  <si>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</si>
  <si>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</si>
  <si>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</si>
  <si>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</si>
  <si>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</si>
  <si>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</si>
  <si>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</si>
  <si>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</si>
  <si>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</si>
  <si>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</si>
  <si>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</si>
  <si>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</si>
  <si>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</si>
  <si>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</si>
  <si>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</si>
  <si>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</si>
  <si>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</si>
  <si>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</si>
  <si>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</si>
  <si>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</si>
  <si>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</si>
  <si>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</si>
  <si>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</si>
  <si>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</si>
  <si>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</si>
  <si>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</si>
  <si>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</si>
  <si>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</si>
  <si>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</si>
  <si>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</si>
  <si>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</si>
  <si>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</si>
  <si>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</si>
  <si>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</si>
  <si>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</si>
  <si>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</si>
  <si>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</si>
  <si>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</si>
  <si>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</si>
  <si>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</si>
  <si>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</si>
  <si>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</si>
  <si>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</si>
  <si>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</si>
  <si>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</si>
  <si>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</si>
  <si>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</si>
  <si>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</si>
  <si>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</si>
  <si>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</si>
  <si>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</si>
  <si>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</si>
  <si>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</si>
  <si>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</si>
  <si>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</si>
  <si>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</si>
  <si>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</si>
  <si>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</si>
  <si>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</si>
  <si>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</si>
  <si>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</si>
  <si>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</si>
  <si>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</si>
  <si>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</si>
  <si>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</si>
  <si>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</si>
  <si>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</si>
  <si>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</si>
  <si>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</si>
  <si>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</si>
  <si>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</si>
  <si>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</si>
  <si>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</si>
  <si>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</si>
  <si>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</si>
  <si>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</si>
  <si>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</si>
  <si>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</si>
  <si>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</si>
  <si>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</si>
  <si>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</si>
  <si>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</si>
  <si>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</si>
  <si>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</si>
  <si>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</si>
  <si>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</si>
  <si>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</si>
  <si>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</si>
  <si>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</si>
  <si>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</si>
  <si>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</si>
  <si>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</si>
  <si>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</si>
  <si>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</si>
  <si>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</si>
  <si>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</si>
  <si>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</si>
  <si>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</si>
  <si>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</si>
  <si>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</si>
  <si>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</si>
  <si>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</si>
  <si>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</si>
  <si>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</si>
  <si>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</si>
  <si>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</si>
  <si>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</si>
  <si>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</si>
  <si>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</si>
  <si>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</si>
  <si>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</si>
  <si>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</si>
  <si>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</si>
  <si>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</si>
  <si>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</si>
  <si>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</si>
  <si>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</si>
  <si>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</si>
  <si>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</si>
  <si>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</si>
  <si>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</si>
  <si>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</si>
  <si>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</si>
  <si>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</si>
  <si>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</si>
  <si>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</si>
  <si>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</si>
  <si>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</si>
  <si>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</si>
  <si>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</si>
  <si>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</si>
  <si>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</si>
  <si>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</si>
  <si>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</si>
  <si>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</si>
  <si>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</si>
  <si>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</si>
  <si>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</si>
  <si>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</si>
  <si>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</si>
  <si>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</si>
  <si>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</si>
  <si>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</si>
  <si>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</si>
  <si>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</si>
  <si>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</si>
  <si>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</si>
  <si>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</si>
  <si>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</si>
  <si>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</si>
  <si>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</si>
  <si>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</si>
  <si>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</si>
  <si>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</si>
  <si>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</si>
  <si>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</si>
  <si>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</si>
  <si>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</si>
  <si>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</si>
  <si>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</si>
  <si>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</si>
  <si>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</si>
  <si>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</si>
  <si>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</si>
  <si>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</si>
  <si>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</si>
  <si>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</si>
  <si>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</si>
  <si>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</si>
  <si>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</si>
  <si>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</si>
  <si>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</si>
  <si>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</si>
  <si>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</si>
  <si>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</si>
  <si>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</si>
  <si>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</si>
  <si>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</si>
  <si>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</si>
  <si>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</si>
  <si>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</si>
  <si>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</si>
  <si>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</si>
  <si>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</si>
  <si>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</si>
  <si>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</si>
  <si>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</si>
  <si>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</si>
  <si>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</si>
  <si>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</si>
  <si>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</si>
  <si>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</si>
  <si>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</si>
  <si>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</si>
  <si>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</si>
  <si>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</si>
  <si>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</si>
  <si>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</si>
  <si>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</si>
  <si>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</si>
  <si>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</si>
  <si>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</si>
  <si>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</si>
  <si>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</si>
  <si>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</si>
  <si>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</si>
  <si>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</si>
  <si>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</si>
  <si>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</si>
  <si>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</si>
  <si>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</si>
  <si>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</si>
  <si>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</si>
  <si>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</si>
  <si>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</si>
  <si>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</si>
  <si>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</si>
  <si>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</si>
  <si>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</si>
  <si>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</si>
  <si>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</si>
  <si>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</si>
  <si>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</si>
  <si>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</si>
  <si>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</si>
  <si>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</si>
  <si>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</si>
  <si>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</si>
  <si>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</si>
  <si>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</si>
  <si>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</si>
  <si>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</si>
  <si>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</si>
  <si>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</si>
  <si>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</si>
  <si>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MUNICIPIO DE ATARJEA, GTO.</t>
  </si>
  <si>
    <t>Correspondiente del 1 de Enero al AL 31 DE DICIEMBRE DEL 2019</t>
  </si>
  <si>
    <t>Maria Elena Ramos Loyola</t>
  </si>
  <si>
    <t>Presidente Municipal</t>
  </si>
  <si>
    <t>C.P. Celina Lopez Martinez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</si>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</sst>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6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3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2</xdr:row>
      <xdr:rowOff>200025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516147</xdr:colOff>
      <xdr:row>2</xdr:row>
      <xdr:rowOff>191039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514350</xdr:colOff>
      <xdr:row>2</xdr:row>
      <xdr:rowOff>200025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514350</xdr:colOff>
      <xdr:row>2</xdr:row>
      <xdr:rowOff>200025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676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514350</xdr:colOff>
      <xdr:row>2</xdr:row>
      <xdr:rowOff>200025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838200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181100" cy="676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3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80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514350</xdr:colOff>
      <xdr:row>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G48"/>
  <sheetViews>
    <sheetView tabSelected="1" zoomScaleNormal="100" zoomScaleSheetLayoutView="100" workbookViewId="0">
      <pane ySplit="4" topLeftCell="A32" activePane="bottomLeft" state="frozen"/>
      <selection activeCell="A14" sqref="A14:B14"/>
      <selection pane="bottomLeft" activeCell="D42" sqref="D42"/>
    </sheetView>
  </sheetViews>
  <sheetFormatPr baseColWidth="10" defaultColWidth="12.85546875" defaultRowHeight="11.25" x14ac:dyDescent="0.2"/>
  <cols>
    <col min="1" max="1" width="22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5" t="s">
        <v>652</v>
      </c>
      <c r="B1" s="165"/>
      <c r="C1" s="72"/>
      <c r="D1" s="69" t="s">
        <v>244</v>
      </c>
      <c r="E1" s="70">
        <v>2019</v>
      </c>
    </row>
    <row r="2" spans="1:5" ht="18.95" customHeight="1" x14ac:dyDescent="0.2">
      <c r="A2" s="166" t="s">
        <v>557</v>
      </c>
      <c r="B2" s="166"/>
      <c r="C2" s="91"/>
      <c r="D2" s="69" t="s">
        <v>246</v>
      </c>
      <c r="E2" s="72" t="s">
        <v>247</v>
      </c>
    </row>
    <row r="3" spans="1:5" ht="18.95" customHeight="1" x14ac:dyDescent="0.2">
      <c r="A3" s="167" t="s">
        <v>653</v>
      </c>
      <c r="B3" s="167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7" x14ac:dyDescent="0.2">
      <c r="A33" s="39"/>
      <c r="B33" s="41"/>
    </row>
    <row r="34" spans="1:7" x14ac:dyDescent="0.2">
      <c r="A34" s="100" t="s">
        <v>86</v>
      </c>
      <c r="B34" s="101" t="s">
        <v>81</v>
      </c>
    </row>
    <row r="35" spans="1:7" x14ac:dyDescent="0.2">
      <c r="A35" s="100" t="s">
        <v>87</v>
      </c>
      <c r="B35" s="101" t="s">
        <v>82</v>
      </c>
    </row>
    <row r="36" spans="1:7" x14ac:dyDescent="0.2">
      <c r="A36" s="39"/>
      <c r="B36" s="42"/>
    </row>
    <row r="37" spans="1:7" x14ac:dyDescent="0.2">
      <c r="A37" s="39"/>
      <c r="B37" s="40" t="s">
        <v>84</v>
      </c>
    </row>
    <row r="38" spans="1:7" x14ac:dyDescent="0.2">
      <c r="A38" s="39" t="s">
        <v>85</v>
      </c>
      <c r="B38" s="101" t="s">
        <v>33</v>
      </c>
    </row>
    <row r="39" spans="1:7" x14ac:dyDescent="0.2">
      <c r="A39" s="39"/>
      <c r="B39" s="101" t="s">
        <v>34</v>
      </c>
    </row>
    <row r="40" spans="1:7" ht="12" thickBot="1" x14ac:dyDescent="0.25">
      <c r="A40" s="43"/>
      <c r="B40" s="44"/>
    </row>
    <row r="46" spans="1:7" ht="13.5" customHeight="1" x14ac:dyDescent="0.2">
      <c r="A46" s="192" t="s">
        <v>654</v>
      </c>
      <c r="B46" s="195" t="s">
        <v>656</v>
      </c>
      <c r="C46" s="194"/>
      <c r="D46" s="194"/>
      <c r="E46" s="194"/>
      <c r="F46" s="194"/>
      <c r="G46" s="194"/>
    </row>
    <row r="47" spans="1:7" ht="16.5" customHeight="1" x14ac:dyDescent="0.2">
      <c r="A47" s="192" t="s">
        <v>655</v>
      </c>
      <c r="B47" s="195" t="s">
        <v>657</v>
      </c>
      <c r="C47" s="194"/>
      <c r="D47" s="194"/>
      <c r="E47" s="194"/>
      <c r="F47" s="194"/>
      <c r="G47" s="194"/>
    </row>
    <row r="48" spans="1:7" x14ac:dyDescent="0.2">
      <c r="A48" s="193"/>
      <c r="B48" s="193"/>
      <c r="C48" s="194"/>
      <c r="D48" s="194"/>
      <c r="E48" s="194"/>
      <c r="F48" s="194"/>
      <c r="G48" s="19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D10" sqref="D10"/>
    </sheetView>
  </sheetViews>
  <sheetFormatPr baseColWidth="10" defaultColWidth="11.42578125" defaultRowHeight="11.25" x14ac:dyDescent="0.2"/>
  <cols>
    <col min="1" max="1" width="5.140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1" t="s">
        <v>652</v>
      </c>
      <c r="B1" s="172"/>
      <c r="C1" s="173"/>
    </row>
    <row r="2" spans="1:3" s="92" customFormat="1" ht="18" customHeight="1" x14ac:dyDescent="0.25">
      <c r="A2" s="174" t="s">
        <v>554</v>
      </c>
      <c r="B2" s="175"/>
      <c r="C2" s="176"/>
    </row>
    <row r="3" spans="1:3" s="92" customFormat="1" ht="18" customHeight="1" x14ac:dyDescent="0.25">
      <c r="A3" s="174" t="s">
        <v>653</v>
      </c>
      <c r="B3" s="175"/>
      <c r="C3" s="176"/>
    </row>
    <row r="4" spans="1:3" s="95" customFormat="1" ht="18" customHeight="1" x14ac:dyDescent="0.2">
      <c r="A4" s="177" t="s">
        <v>550</v>
      </c>
      <c r="B4" s="178"/>
      <c r="C4" s="179"/>
    </row>
    <row r="5" spans="1:3" s="93" customFormat="1" x14ac:dyDescent="0.2">
      <c r="A5" s="113" t="s">
        <v>590</v>
      </c>
      <c r="B5" s="113"/>
      <c r="C5" s="114">
        <v>74819089.709999993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74819089.709999993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E19" sqref="E19"/>
    </sheetView>
  </sheetViews>
  <sheetFormatPr baseColWidth="10" defaultColWidth="11.42578125" defaultRowHeight="11.25" x14ac:dyDescent="0.2"/>
  <cols>
    <col min="1" max="1" width="8.5703125" style="94" customWidth="1"/>
    <col min="2" max="2" width="67.28515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0" t="s">
        <v>652</v>
      </c>
      <c r="B1" s="181"/>
      <c r="C1" s="182"/>
    </row>
    <row r="2" spans="1:3" s="96" customFormat="1" ht="18.95" customHeight="1" x14ac:dyDescent="0.25">
      <c r="A2" s="183" t="s">
        <v>555</v>
      </c>
      <c r="B2" s="184"/>
      <c r="C2" s="185"/>
    </row>
    <row r="3" spans="1:3" s="96" customFormat="1" ht="18.95" customHeight="1" x14ac:dyDescent="0.25">
      <c r="A3" s="183" t="s">
        <v>653</v>
      </c>
      <c r="B3" s="184"/>
      <c r="C3" s="185"/>
    </row>
    <row r="4" spans="1:3" s="97" customFormat="1" x14ac:dyDescent="0.2">
      <c r="A4" s="177" t="s">
        <v>550</v>
      </c>
      <c r="B4" s="178"/>
      <c r="C4" s="179"/>
    </row>
    <row r="5" spans="1:3" x14ac:dyDescent="0.2">
      <c r="A5" s="144" t="s">
        <v>603</v>
      </c>
      <c r="B5" s="113"/>
      <c r="C5" s="137">
        <v>75243246.640000001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25707961.239999998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146573.21</v>
      </c>
    </row>
    <row r="11" spans="1:3" x14ac:dyDescent="0.2">
      <c r="A11" s="154">
        <v>2.4</v>
      </c>
      <c r="B11" s="136" t="s">
        <v>294</v>
      </c>
      <c r="C11" s="147">
        <v>33043.300000000003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3798120.17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132110.99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19524993.879999999</v>
      </c>
    </row>
    <row r="18" spans="1:3" x14ac:dyDescent="0.2">
      <c r="A18" s="154" t="s">
        <v>635</v>
      </c>
      <c r="B18" s="136" t="s">
        <v>302</v>
      </c>
      <c r="C18" s="147">
        <v>86130</v>
      </c>
    </row>
    <row r="19" spans="1:3" x14ac:dyDescent="0.2">
      <c r="A19" s="154" t="s">
        <v>636</v>
      </c>
      <c r="B19" s="136" t="s">
        <v>607</v>
      </c>
      <c r="C19" s="147">
        <v>1986989.69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2192708.14</v>
      </c>
    </row>
    <row r="31" spans="1:3" x14ac:dyDescent="0.2">
      <c r="A31" s="154" t="s">
        <v>625</v>
      </c>
      <c r="B31" s="136" t="s">
        <v>496</v>
      </c>
      <c r="C31" s="147">
        <v>2192708.14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51727993.540000007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6" sqref="B6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70" t="s">
        <v>652</v>
      </c>
      <c r="B1" s="186"/>
      <c r="C1" s="186"/>
      <c r="D1" s="186"/>
      <c r="E1" s="186"/>
      <c r="F1" s="186"/>
      <c r="G1" s="82" t="s">
        <v>244</v>
      </c>
      <c r="H1" s="83">
        <f>'Notas a los Edos Financieros'!E1</f>
        <v>2019</v>
      </c>
    </row>
    <row r="2" spans="1:10" ht="22.5" customHeight="1" x14ac:dyDescent="0.2">
      <c r="A2" s="170" t="s">
        <v>556</v>
      </c>
      <c r="B2" s="186"/>
      <c r="C2" s="186"/>
      <c r="D2" s="186"/>
      <c r="E2" s="186"/>
      <c r="F2" s="186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87" t="s">
        <v>653</v>
      </c>
      <c r="B3" s="188"/>
      <c r="C3" s="188"/>
      <c r="D3" s="188"/>
      <c r="E3" s="188"/>
      <c r="F3" s="188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>
      <selection activeCell="F6" sqref="F6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1" t="s">
        <v>52</v>
      </c>
      <c r="C31" s="191"/>
      <c r="D31" s="191"/>
      <c r="E31" s="191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106" zoomScaleNormal="106" workbookViewId="0">
      <selection activeCell="A116" sqref="A116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8" t="s">
        <v>652</v>
      </c>
      <c r="B1" s="169"/>
      <c r="C1" s="169"/>
      <c r="D1" s="169"/>
      <c r="E1" s="169"/>
      <c r="F1" s="169"/>
      <c r="G1" s="69" t="s">
        <v>244</v>
      </c>
      <c r="H1" s="80">
        <v>2019</v>
      </c>
    </row>
    <row r="2" spans="1:8" s="71" customFormat="1" ht="18.95" customHeight="1" x14ac:dyDescent="0.25">
      <c r="A2" s="168" t="s">
        <v>245</v>
      </c>
      <c r="B2" s="169"/>
      <c r="C2" s="169"/>
      <c r="D2" s="169"/>
      <c r="E2" s="169"/>
      <c r="F2" s="169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68" t="s">
        <v>653</v>
      </c>
      <c r="B3" s="169"/>
      <c r="C3" s="169"/>
      <c r="D3" s="169"/>
      <c r="E3" s="169"/>
      <c r="F3" s="169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0</v>
      </c>
    </row>
    <row r="9" spans="1:8" x14ac:dyDescent="0.2">
      <c r="A9" s="77">
        <v>1115</v>
      </c>
      <c r="B9" s="75" t="s">
        <v>251</v>
      </c>
      <c r="C9" s="79">
        <v>5624085.4699999997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1827533.52</v>
      </c>
      <c r="D15" s="79">
        <v>1803262.95</v>
      </c>
      <c r="E15" s="79">
        <v>1611584.03</v>
      </c>
      <c r="F15" s="79">
        <v>1418661.3</v>
      </c>
      <c r="G15" s="79">
        <v>1242855.43</v>
      </c>
    </row>
    <row r="16" spans="1:8" x14ac:dyDescent="0.2">
      <c r="A16" s="77">
        <v>1124</v>
      </c>
      <c r="B16" s="75" t="s">
        <v>255</v>
      </c>
      <c r="C16" s="79">
        <v>237698.32</v>
      </c>
      <c r="D16" s="79">
        <v>237698.32</v>
      </c>
      <c r="E16" s="79">
        <v>237698.32</v>
      </c>
      <c r="F16" s="79">
        <v>5764648.8899999997</v>
      </c>
      <c r="G16" s="79">
        <v>5162430.55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133719.35999999999</v>
      </c>
      <c r="D20" s="79">
        <v>133719.35999999999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-50000</v>
      </c>
      <c r="D21" s="79">
        <v>-50000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32020.09</v>
      </c>
      <c r="D22" s="79">
        <v>32020.09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-10000</v>
      </c>
      <c r="D24" s="79">
        <v>-10000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1621978.51</v>
      </c>
      <c r="D25" s="79">
        <v>1621978.51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0</v>
      </c>
    </row>
    <row r="40" spans="1:8" x14ac:dyDescent="0.2">
      <c r="A40" s="77">
        <v>1151</v>
      </c>
      <c r="B40" s="75" t="s">
        <v>279</v>
      </c>
      <c r="C40" s="79">
        <v>0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-963755.72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78695919.039999992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0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0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71740207.769999996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6955711.2699999996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21104688.559999999</v>
      </c>
      <c r="D60" s="79">
        <f t="shared" ref="D60:E60" si="0">SUM(D61:D68)</f>
        <v>2190040.14</v>
      </c>
      <c r="E60" s="79">
        <f t="shared" si="0"/>
        <v>-8166631.2699999996</v>
      </c>
    </row>
    <row r="61" spans="1:9" x14ac:dyDescent="0.2">
      <c r="A61" s="77">
        <v>1241</v>
      </c>
      <c r="B61" s="75" t="s">
        <v>293</v>
      </c>
      <c r="C61" s="79">
        <v>2051805.18</v>
      </c>
      <c r="D61" s="79">
        <v>148883.16</v>
      </c>
      <c r="E61" s="79">
        <v>-696789.74</v>
      </c>
    </row>
    <row r="62" spans="1:9" x14ac:dyDescent="0.2">
      <c r="A62" s="77">
        <v>1242</v>
      </c>
      <c r="B62" s="75" t="s">
        <v>294</v>
      </c>
      <c r="C62" s="79">
        <v>468360.48</v>
      </c>
      <c r="D62" s="79">
        <v>43333.18</v>
      </c>
      <c r="E62" s="79">
        <v>-116941.12</v>
      </c>
    </row>
    <row r="63" spans="1:9" x14ac:dyDescent="0.2">
      <c r="A63" s="77">
        <v>1243</v>
      </c>
      <c r="B63" s="75" t="s">
        <v>295</v>
      </c>
      <c r="C63" s="79">
        <v>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12936426.289999999</v>
      </c>
      <c r="D64" s="79">
        <v>1014761.5</v>
      </c>
      <c r="E64" s="79">
        <v>-3857557.15</v>
      </c>
    </row>
    <row r="65" spans="1:9" x14ac:dyDescent="0.2">
      <c r="A65" s="77">
        <v>1245</v>
      </c>
      <c r="B65" s="75" t="s">
        <v>297</v>
      </c>
      <c r="C65" s="79">
        <v>85869.01</v>
      </c>
      <c r="D65" s="79">
        <v>8586.9</v>
      </c>
      <c r="E65" s="79">
        <v>-26465.7</v>
      </c>
    </row>
    <row r="66" spans="1:9" x14ac:dyDescent="0.2">
      <c r="A66" s="77">
        <v>1246</v>
      </c>
      <c r="B66" s="75" t="s">
        <v>298</v>
      </c>
      <c r="C66" s="79">
        <v>5522207.5999999996</v>
      </c>
      <c r="D66" s="79">
        <v>974475.4</v>
      </c>
      <c r="E66" s="79">
        <v>-3468877.56</v>
      </c>
    </row>
    <row r="67" spans="1:9" x14ac:dyDescent="0.2">
      <c r="A67" s="77">
        <v>1247</v>
      </c>
      <c r="B67" s="75" t="s">
        <v>299</v>
      </c>
      <c r="C67" s="79">
        <v>40020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112810</v>
      </c>
      <c r="D72" s="79">
        <f>SUM(D73:D77)</f>
        <v>2668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112810</v>
      </c>
      <c r="D73" s="79">
        <v>2668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4243998.88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4243998.88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7155604.3799999999</v>
      </c>
      <c r="D101" s="79">
        <f>SUM(D102:D110)</f>
        <v>7155604.3799999999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516755.51</v>
      </c>
      <c r="D102" s="79">
        <f>C102</f>
        <v>516755.51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-2316902.9500000002</v>
      </c>
      <c r="D103" s="79">
        <f t="shared" ref="D103:D110" si="1">C103</f>
        <v>-2316902.9500000002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5361563.29</v>
      </c>
      <c r="D104" s="79">
        <f t="shared" si="1"/>
        <v>5361563.29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731854</v>
      </c>
      <c r="D106" s="79">
        <f t="shared" si="1"/>
        <v>731854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2669641.08</v>
      </c>
      <c r="D108" s="79">
        <f t="shared" si="1"/>
        <v>2669641.08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192693.45</v>
      </c>
      <c r="D110" s="79">
        <f t="shared" si="1"/>
        <v>192693.45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6" t="s">
        <v>652</v>
      </c>
      <c r="B1" s="166"/>
      <c r="C1" s="166"/>
      <c r="D1" s="69" t="s">
        <v>244</v>
      </c>
      <c r="E1" s="80">
        <v>2019</v>
      </c>
    </row>
    <row r="2" spans="1:5" s="71" customFormat="1" ht="18.95" customHeight="1" x14ac:dyDescent="0.25">
      <c r="A2" s="166" t="s">
        <v>359</v>
      </c>
      <c r="B2" s="166"/>
      <c r="C2" s="166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6" t="s">
        <v>653</v>
      </c>
      <c r="B3" s="166"/>
      <c r="C3" s="166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265361.69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30906.47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30906.47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63200.92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15600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47600.92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171254.3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171254.3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0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74553728.019999996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74553728.019999996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46986462.899999999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17059069.239999998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10508195.880000001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51727993.539999999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33583177.799999997</v>
      </c>
      <c r="D100" s="112">
        <f>C100/$C$99</f>
        <v>0.64922637631461466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14136577.410000002</v>
      </c>
      <c r="D101" s="112">
        <f t="shared" ref="D101:D164" si="0">C101/$C$99</f>
        <v>0.27328679197789746</v>
      </c>
      <c r="E101" s="111"/>
    </row>
    <row r="102" spans="1:5" x14ac:dyDescent="0.2">
      <c r="A102" s="109">
        <v>5111</v>
      </c>
      <c r="B102" s="106" t="s">
        <v>418</v>
      </c>
      <c r="C102" s="110">
        <v>10574874.810000001</v>
      </c>
      <c r="D102" s="112">
        <f t="shared" si="0"/>
        <v>0.20443234091078183</v>
      </c>
      <c r="E102" s="111"/>
    </row>
    <row r="103" spans="1:5" x14ac:dyDescent="0.2">
      <c r="A103" s="109">
        <v>5112</v>
      </c>
      <c r="B103" s="106" t="s">
        <v>419</v>
      </c>
      <c r="C103" s="110">
        <v>1484161.42</v>
      </c>
      <c r="D103" s="112">
        <f t="shared" si="0"/>
        <v>2.8691648726957369E-2</v>
      </c>
      <c r="E103" s="111"/>
    </row>
    <row r="104" spans="1:5" x14ac:dyDescent="0.2">
      <c r="A104" s="109">
        <v>5113</v>
      </c>
      <c r="B104" s="106" t="s">
        <v>420</v>
      </c>
      <c r="C104" s="110">
        <v>1531139.8</v>
      </c>
      <c r="D104" s="112">
        <f t="shared" si="0"/>
        <v>2.959982970953642E-2</v>
      </c>
      <c r="E104" s="111"/>
    </row>
    <row r="105" spans="1:5" x14ac:dyDescent="0.2">
      <c r="A105" s="109">
        <v>5114</v>
      </c>
      <c r="B105" s="106" t="s">
        <v>421</v>
      </c>
      <c r="C105" s="110">
        <v>0</v>
      </c>
      <c r="D105" s="112">
        <f t="shared" si="0"/>
        <v>0</v>
      </c>
      <c r="E105" s="111"/>
    </row>
    <row r="106" spans="1:5" x14ac:dyDescent="0.2">
      <c r="A106" s="109">
        <v>5115</v>
      </c>
      <c r="B106" s="106" t="s">
        <v>422</v>
      </c>
      <c r="C106" s="110">
        <v>546401.38</v>
      </c>
      <c r="D106" s="112">
        <f t="shared" si="0"/>
        <v>1.0562972630621776E-2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10142682.51</v>
      </c>
      <c r="D108" s="112">
        <f t="shared" si="0"/>
        <v>0.19607724591437922</v>
      </c>
      <c r="E108" s="111"/>
    </row>
    <row r="109" spans="1:5" x14ac:dyDescent="0.2">
      <c r="A109" s="109">
        <v>5121</v>
      </c>
      <c r="B109" s="106" t="s">
        <v>425</v>
      </c>
      <c r="C109" s="110">
        <v>293558.33</v>
      </c>
      <c r="D109" s="112">
        <f t="shared" si="0"/>
        <v>5.6750380192689765E-3</v>
      </c>
      <c r="E109" s="111"/>
    </row>
    <row r="110" spans="1:5" x14ac:dyDescent="0.2">
      <c r="A110" s="109">
        <v>5122</v>
      </c>
      <c r="B110" s="106" t="s">
        <v>426</v>
      </c>
      <c r="C110" s="110">
        <v>493626.94</v>
      </c>
      <c r="D110" s="112">
        <f t="shared" si="0"/>
        <v>9.5427428403595492E-3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198303.18</v>
      </c>
      <c r="D112" s="112">
        <f t="shared" si="0"/>
        <v>3.8335757184677377E-3</v>
      </c>
      <c r="E112" s="111"/>
    </row>
    <row r="113" spans="1:5" x14ac:dyDescent="0.2">
      <c r="A113" s="109">
        <v>5125</v>
      </c>
      <c r="B113" s="106" t="s">
        <v>429</v>
      </c>
      <c r="C113" s="110">
        <v>7832.6</v>
      </c>
      <c r="D113" s="112">
        <f t="shared" si="0"/>
        <v>1.5141897962740893E-4</v>
      </c>
      <c r="E113" s="111"/>
    </row>
    <row r="114" spans="1:5" x14ac:dyDescent="0.2">
      <c r="A114" s="109">
        <v>5126</v>
      </c>
      <c r="B114" s="106" t="s">
        <v>430</v>
      </c>
      <c r="C114" s="110">
        <v>7088506.9199999999</v>
      </c>
      <c r="D114" s="112">
        <f t="shared" si="0"/>
        <v>0.13703425234382288</v>
      </c>
      <c r="E114" s="111"/>
    </row>
    <row r="115" spans="1:5" x14ac:dyDescent="0.2">
      <c r="A115" s="109">
        <v>5127</v>
      </c>
      <c r="B115" s="106" t="s">
        <v>431</v>
      </c>
      <c r="C115" s="110">
        <v>29041.08</v>
      </c>
      <c r="D115" s="112">
        <f t="shared" si="0"/>
        <v>5.6141903082985892E-4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2031813.46</v>
      </c>
      <c r="D117" s="112">
        <f t="shared" si="0"/>
        <v>3.9278798982002809E-2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9303917.879999999</v>
      </c>
      <c r="D118" s="112">
        <f t="shared" si="0"/>
        <v>0.17986233842233809</v>
      </c>
      <c r="E118" s="111"/>
    </row>
    <row r="119" spans="1:5" x14ac:dyDescent="0.2">
      <c r="A119" s="109">
        <v>5131</v>
      </c>
      <c r="B119" s="106" t="s">
        <v>435</v>
      </c>
      <c r="C119" s="110">
        <v>2308428.2799999998</v>
      </c>
      <c r="D119" s="112">
        <f t="shared" si="0"/>
        <v>4.4626286890771208E-2</v>
      </c>
      <c r="E119" s="111"/>
    </row>
    <row r="120" spans="1:5" x14ac:dyDescent="0.2">
      <c r="A120" s="109">
        <v>5132</v>
      </c>
      <c r="B120" s="106" t="s">
        <v>436</v>
      </c>
      <c r="C120" s="110">
        <v>91258</v>
      </c>
      <c r="D120" s="112">
        <f t="shared" si="0"/>
        <v>1.7641898274950952E-3</v>
      </c>
      <c r="E120" s="111"/>
    </row>
    <row r="121" spans="1:5" x14ac:dyDescent="0.2">
      <c r="A121" s="109">
        <v>5133</v>
      </c>
      <c r="B121" s="106" t="s">
        <v>437</v>
      </c>
      <c r="C121" s="110">
        <v>165703.92000000001</v>
      </c>
      <c r="D121" s="112">
        <f t="shared" si="0"/>
        <v>3.2033703350945789E-3</v>
      </c>
      <c r="E121" s="111"/>
    </row>
    <row r="122" spans="1:5" x14ac:dyDescent="0.2">
      <c r="A122" s="109">
        <v>5134</v>
      </c>
      <c r="B122" s="106" t="s">
        <v>438</v>
      </c>
      <c r="C122" s="110">
        <v>455246.08000000002</v>
      </c>
      <c r="D122" s="112">
        <f t="shared" si="0"/>
        <v>8.8007681884658701E-3</v>
      </c>
      <c r="E122" s="111"/>
    </row>
    <row r="123" spans="1:5" x14ac:dyDescent="0.2">
      <c r="A123" s="109">
        <v>5135</v>
      </c>
      <c r="B123" s="106" t="s">
        <v>439</v>
      </c>
      <c r="C123" s="110">
        <v>2363985.67</v>
      </c>
      <c r="D123" s="112">
        <f t="shared" si="0"/>
        <v>4.5700316370709163E-2</v>
      </c>
      <c r="E123" s="111"/>
    </row>
    <row r="124" spans="1:5" x14ac:dyDescent="0.2">
      <c r="A124" s="109">
        <v>5136</v>
      </c>
      <c r="B124" s="106" t="s">
        <v>440</v>
      </c>
      <c r="C124" s="110">
        <v>137749</v>
      </c>
      <c r="D124" s="112">
        <f t="shared" si="0"/>
        <v>2.6629488324050698E-3</v>
      </c>
      <c r="E124" s="111"/>
    </row>
    <row r="125" spans="1:5" x14ac:dyDescent="0.2">
      <c r="A125" s="109">
        <v>5137</v>
      </c>
      <c r="B125" s="106" t="s">
        <v>441</v>
      </c>
      <c r="C125" s="110">
        <v>617978.02</v>
      </c>
      <c r="D125" s="112">
        <f t="shared" si="0"/>
        <v>1.194668452628329E-2</v>
      </c>
      <c r="E125" s="111"/>
    </row>
    <row r="126" spans="1:5" x14ac:dyDescent="0.2">
      <c r="A126" s="109">
        <v>5138</v>
      </c>
      <c r="B126" s="106" t="s">
        <v>442</v>
      </c>
      <c r="C126" s="110">
        <v>3095926.91</v>
      </c>
      <c r="D126" s="112">
        <f t="shared" si="0"/>
        <v>5.9850125592170809E-2</v>
      </c>
      <c r="E126" s="111"/>
    </row>
    <row r="127" spans="1:5" x14ac:dyDescent="0.2">
      <c r="A127" s="109">
        <v>5139</v>
      </c>
      <c r="B127" s="106" t="s">
        <v>443</v>
      </c>
      <c r="C127" s="110">
        <v>67642</v>
      </c>
      <c r="D127" s="112">
        <f t="shared" si="0"/>
        <v>1.3076478589430323E-3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14773272.9</v>
      </c>
      <c r="D128" s="112">
        <f t="shared" si="0"/>
        <v>0.28559532061834542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3967976.94</v>
      </c>
      <c r="D132" s="112">
        <f t="shared" si="0"/>
        <v>7.6708502852167654E-2</v>
      </c>
      <c r="E132" s="111"/>
    </row>
    <row r="133" spans="1:5" x14ac:dyDescent="0.2">
      <c r="A133" s="109">
        <v>5221</v>
      </c>
      <c r="B133" s="106" t="s">
        <v>449</v>
      </c>
      <c r="C133" s="110">
        <v>3967976.94</v>
      </c>
      <c r="D133" s="112">
        <f t="shared" si="0"/>
        <v>7.6708502852167654E-2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10805295.960000001</v>
      </c>
      <c r="D138" s="112">
        <f t="shared" si="0"/>
        <v>0.20888681776617776</v>
      </c>
      <c r="E138" s="111"/>
    </row>
    <row r="139" spans="1:5" x14ac:dyDescent="0.2">
      <c r="A139" s="109">
        <v>5241</v>
      </c>
      <c r="B139" s="106" t="s">
        <v>453</v>
      </c>
      <c r="C139" s="110">
        <v>10805295.960000001</v>
      </c>
      <c r="D139" s="112">
        <f t="shared" si="0"/>
        <v>0.20888681776617776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0</v>
      </c>
      <c r="D143" s="112">
        <f t="shared" si="0"/>
        <v>0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1178834.7</v>
      </c>
      <c r="D161" s="112">
        <f t="shared" si="0"/>
        <v>2.2789105459666354E-2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1178834.7</v>
      </c>
      <c r="D168" s="112">
        <f t="shared" si="1"/>
        <v>2.2789105459666354E-2</v>
      </c>
      <c r="E168" s="111"/>
    </row>
    <row r="169" spans="1:5" x14ac:dyDescent="0.2">
      <c r="A169" s="109">
        <v>5331</v>
      </c>
      <c r="B169" s="106" t="s">
        <v>479</v>
      </c>
      <c r="C169" s="110">
        <v>1178834.7</v>
      </c>
      <c r="D169" s="112">
        <f t="shared" si="1"/>
        <v>2.2789105459666354E-2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2192708.14</v>
      </c>
      <c r="D186" s="112">
        <f t="shared" si="1"/>
        <v>4.2389197607373509E-2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2192708.14</v>
      </c>
      <c r="D187" s="112">
        <f t="shared" si="1"/>
        <v>4.2389197607373509E-2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2190040.14</v>
      </c>
      <c r="D192" s="112">
        <f t="shared" si="1"/>
        <v>4.2337620118717639E-2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2668</v>
      </c>
      <c r="D194" s="112">
        <f t="shared" si="1"/>
        <v>5.1577488655864847E-5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9" sqref="B9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0" t="s">
        <v>652</v>
      </c>
      <c r="B1" s="170"/>
      <c r="C1" s="170"/>
      <c r="D1" s="82" t="s">
        <v>244</v>
      </c>
      <c r="E1" s="83">
        <v>2019</v>
      </c>
    </row>
    <row r="2" spans="1:5" ht="18.95" customHeight="1" x14ac:dyDescent="0.2">
      <c r="A2" s="170" t="s">
        <v>524</v>
      </c>
      <c r="B2" s="170"/>
      <c r="C2" s="170"/>
      <c r="D2" s="82" t="s">
        <v>246</v>
      </c>
      <c r="E2" s="83" t="str">
        <f>ESF!H2</f>
        <v>Trimestral</v>
      </c>
    </row>
    <row r="3" spans="1:5" ht="18.95" customHeight="1" x14ac:dyDescent="0.2">
      <c r="A3" s="170" t="s">
        <v>653</v>
      </c>
      <c r="B3" s="170"/>
      <c r="C3" s="170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5769441.9400000004</v>
      </c>
    </row>
    <row r="9" spans="1:5" x14ac:dyDescent="0.2">
      <c r="A9" s="88">
        <v>3120</v>
      </c>
      <c r="B9" s="84" t="s">
        <v>525</v>
      </c>
      <c r="C9" s="89">
        <v>811190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23104507.789999999</v>
      </c>
    </row>
    <row r="15" spans="1:5" x14ac:dyDescent="0.2">
      <c r="A15" s="88">
        <v>3220</v>
      </c>
      <c r="B15" s="84" t="s">
        <v>529</v>
      </c>
      <c r="C15" s="89">
        <v>75772588.370000005</v>
      </c>
    </row>
    <row r="16" spans="1:5" x14ac:dyDescent="0.2">
      <c r="A16" s="88">
        <v>3230</v>
      </c>
      <c r="B16" s="84" t="s">
        <v>530</v>
      </c>
      <c r="C16" s="89">
        <f>SUM(C17:C20)</f>
        <v>1091735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1091735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0" t="s">
        <v>652</v>
      </c>
      <c r="B1" s="170"/>
      <c r="C1" s="170"/>
      <c r="D1" s="82" t="s">
        <v>244</v>
      </c>
      <c r="E1" s="83">
        <v>2019</v>
      </c>
    </row>
    <row r="2" spans="1:5" s="90" customFormat="1" ht="18.95" customHeight="1" x14ac:dyDescent="0.25">
      <c r="A2" s="170" t="s">
        <v>542</v>
      </c>
      <c r="B2" s="170"/>
      <c r="C2" s="170"/>
      <c r="D2" s="82" t="s">
        <v>246</v>
      </c>
      <c r="E2" s="83" t="str">
        <f>ESF!H2</f>
        <v>Trimestral</v>
      </c>
    </row>
    <row r="3" spans="1:5" s="90" customFormat="1" ht="18.95" customHeight="1" x14ac:dyDescent="0.25">
      <c r="A3" s="170" t="s">
        <v>653</v>
      </c>
      <c r="B3" s="170"/>
      <c r="C3" s="170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375972.85</v>
      </c>
      <c r="D8" s="89">
        <v>319956.84999999998</v>
      </c>
    </row>
    <row r="9" spans="1:5" x14ac:dyDescent="0.2">
      <c r="A9" s="88">
        <v>1112</v>
      </c>
      <c r="B9" s="84" t="s">
        <v>544</v>
      </c>
      <c r="C9" s="89">
        <v>8805479.5500000007</v>
      </c>
      <c r="D9" s="89">
        <v>12704109.380000001</v>
      </c>
    </row>
    <row r="10" spans="1:5" x14ac:dyDescent="0.2">
      <c r="A10" s="88">
        <v>1113</v>
      </c>
      <c r="B10" s="84" t="s">
        <v>545</v>
      </c>
      <c r="C10" s="89">
        <v>0</v>
      </c>
      <c r="D10" s="89">
        <v>0</v>
      </c>
    </row>
    <row r="11" spans="1:5" x14ac:dyDescent="0.2">
      <c r="A11" s="88">
        <v>1114</v>
      </c>
      <c r="B11" s="84" t="s">
        <v>250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5624085.4699999997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14805537.870000001</v>
      </c>
      <c r="D15" s="89">
        <f>SUM(D8:D14)</f>
        <v>13024066.23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78695919.039999992</v>
      </c>
    </row>
    <row r="21" spans="1:5" x14ac:dyDescent="0.2">
      <c r="A21" s="88">
        <v>1231</v>
      </c>
      <c r="B21" s="84" t="s">
        <v>285</v>
      </c>
      <c r="C21" s="89">
        <v>0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0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71740207.769999996</v>
      </c>
    </row>
    <row r="26" spans="1:5" x14ac:dyDescent="0.2">
      <c r="A26" s="88">
        <v>1236</v>
      </c>
      <c r="B26" s="84" t="s">
        <v>290</v>
      </c>
      <c r="C26" s="89">
        <v>6955711.2699999996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21104688.559999999</v>
      </c>
    </row>
    <row r="29" spans="1:5" x14ac:dyDescent="0.2">
      <c r="A29" s="88">
        <v>1241</v>
      </c>
      <c r="B29" s="84" t="s">
        <v>293</v>
      </c>
      <c r="C29" s="89">
        <v>2051805.18</v>
      </c>
    </row>
    <row r="30" spans="1:5" x14ac:dyDescent="0.2">
      <c r="A30" s="88">
        <v>1242</v>
      </c>
      <c r="B30" s="84" t="s">
        <v>294</v>
      </c>
      <c r="C30" s="89">
        <v>468360.48</v>
      </c>
    </row>
    <row r="31" spans="1:5" x14ac:dyDescent="0.2">
      <c r="A31" s="88">
        <v>1243</v>
      </c>
      <c r="B31" s="84" t="s">
        <v>295</v>
      </c>
      <c r="C31" s="89">
        <v>0</v>
      </c>
    </row>
    <row r="32" spans="1:5" x14ac:dyDescent="0.2">
      <c r="A32" s="88">
        <v>1244</v>
      </c>
      <c r="B32" s="84" t="s">
        <v>296</v>
      </c>
      <c r="C32" s="89">
        <v>12936426.289999999</v>
      </c>
    </row>
    <row r="33" spans="1:5" x14ac:dyDescent="0.2">
      <c r="A33" s="88">
        <v>1245</v>
      </c>
      <c r="B33" s="84" t="s">
        <v>297</v>
      </c>
      <c r="C33" s="89">
        <v>85869.01</v>
      </c>
    </row>
    <row r="34" spans="1:5" x14ac:dyDescent="0.2">
      <c r="A34" s="88">
        <v>1246</v>
      </c>
      <c r="B34" s="84" t="s">
        <v>298</v>
      </c>
      <c r="C34" s="89">
        <v>5522207.5999999996</v>
      </c>
    </row>
    <row r="35" spans="1:5" x14ac:dyDescent="0.2">
      <c r="A35" s="88">
        <v>1247</v>
      </c>
      <c r="B35" s="84" t="s">
        <v>299</v>
      </c>
      <c r="C35" s="89">
        <v>40020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112810</v>
      </c>
    </row>
    <row r="38" spans="1:5" x14ac:dyDescent="0.2">
      <c r="A38" s="88">
        <v>1251</v>
      </c>
      <c r="B38" s="84" t="s">
        <v>303</v>
      </c>
      <c r="C38" s="89">
        <v>112810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2192708.14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2192708.14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2190040.14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2668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2020-04-22T21:34:02Z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