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SEGUNDO TRIMESTRE\informacion financiera\"/>
    </mc:Choice>
  </mc:AlternateContent>
  <bookViews>
    <workbookView xWindow="0" yWindow="0" windowWidth="23040" windowHeight="9525" tabRatio="863" activeTab="12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52511"/>
</workbook>
</file>

<file path=xl/calcChain.xml><?xml version="1.0" encoding="utf-8"?>
<calcChain xmlns="http://schemas.openxmlformats.org/spreadsheetml/2006/main">
  <c r="F36" i="65" l="1"/>
  <c r="F35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9" i="60" l="1"/>
  <c r="C78" i="62" l="1"/>
  <c r="C79" i="62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9" i="65"/>
  <c r="F48" i="65"/>
  <c r="F47" i="65"/>
  <c r="F46" i="65"/>
  <c r="F45" i="65"/>
  <c r="F44" i="65"/>
  <c r="F43" i="65"/>
  <c r="F42" i="65"/>
  <c r="F41" i="65"/>
  <c r="F40" i="65"/>
  <c r="F39" i="65"/>
  <c r="F38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E74" i="59"/>
  <c r="E62" i="59"/>
  <c r="E54" i="59"/>
  <c r="D54" i="59"/>
  <c r="C54" i="59"/>
  <c r="C30" i="64" l="1"/>
  <c r="C7" i="64"/>
  <c r="C39" i="64" s="1"/>
  <c r="C15" i="63"/>
  <c r="C7" i="63"/>
  <c r="C20" i="63" l="1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<sst xmlns="http://schemas.openxmlformats.org/spreadsheetml/2006/main" count="894" uniqueCount="633">
  <si>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</si>
  <si>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</si>
  <si>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</si>
  <si>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</si>
  <si>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</si>
  <si>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</si>
  <si>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</si>
  <si>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</si>
  <si>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</si>
  <si>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</si>
  <si>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</si>
  <si>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</si>
  <si>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</si>
  <si>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</si>
  <si>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</si>
  <si>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</si>
  <si>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</si>
  <si>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</si>
  <si>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</si>
  <si>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</si>
  <si>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</si>
  <si>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</si>
  <si>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</si>
  <si>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</si>
  <si>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</si>
  <si>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</si>
  <si>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</si>
  <si>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</si>
  <si>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</si>
  <si>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</si>
  <si>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</si>
  <si>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</si>
  <si>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</si>
  <si>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</si>
  <si>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</si>
  <si>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</si>
  <si>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</si>
  <si>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</si>
  <si>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</si>
  <si>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</si>
  <si>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</si>
  <si>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</si>
  <si>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</si>
  <si>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</si>
  <si>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</si>
  <si>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</si>
  <si>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</si>
  <si>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</si>
  <si>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</si>
  <si>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</si>
  <si>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</si>
  <si>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</si>
  <si>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</si>
  <si>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</si>
  <si>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</si>
  <si>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</si>
  <si>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</si>
  <si>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</si>
  <si>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</si>
  <si>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</si>
  <si>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</si>
  <si>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</si>
  <si>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</si>
  <si>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</si>
  <si>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</si>
  <si>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</si>
  <si>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</si>
  <si>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</si>
  <si>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</si>
  <si>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</si>
  <si>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</si>
  <si>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</si>
  <si>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</si>
  <si>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</si>
  <si>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</si>
  <si>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</si>
  <si>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</si>
  <si>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</si>
  <si>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</si>
  <si>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</si>
  <si>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</si>
  <si>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</si>
  <si>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</si>
  <si>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</si>
  <si>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</si>
  <si>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</si>
  <si>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</si>
  <si>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</si>
  <si>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</si>
  <si>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</si>
  <si>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</si>
  <si>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</si>
  <si>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</si>
  <si>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</si>
  <si>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</si>
  <si>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</si>
  <si>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</si>
  <si>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</si>
  <si>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</si>
  <si>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</si>
  <si>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</si>
  <si>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</si>
  <si>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</si>
  <si>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</si>
  <si>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</si>
  <si>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</si>
  <si>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</si>
  <si>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</si>
  <si>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</si>
  <si>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</si>
  <si>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</si>
  <si>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</si>
  <si>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</si>
  <si>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</si>
  <si>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</si>
  <si>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</si>
  <si>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</si>
  <si>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</si>
  <si>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</si>
  <si>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</si>
  <si>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</si>
  <si>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</si>
  <si>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</si>
  <si>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</si>
  <si>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</si>
  <si>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</si>
  <si>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</si>
  <si>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</si>
  <si>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</si>
  <si>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</si>
  <si>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</si>
  <si>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</si>
  <si>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</si>
  <si>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</si>
  <si>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</si>
  <si>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</si>
  <si>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</si>
  <si>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</si>
  <si>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</si>
  <si>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</si>
  <si>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</si>
  <si>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</si>
  <si>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</si>
  <si>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</si>
  <si>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</si>
  <si>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</si>
  <si>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</si>
  <si>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</si>
  <si>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</si>
  <si>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</si>
  <si>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</si>
  <si>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</si>
  <si>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</si>
  <si>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</si>
  <si>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</si>
  <si>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</si>
  <si>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</si>
  <si>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</si>
  <si>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</si>
  <si>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</si>
  <si>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</si>
  <si>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</si>
  <si>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</si>
  <si>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</si>
  <si>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</si>
  <si>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</si>
  <si>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</si>
  <si>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</si>
  <si>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</si>
  <si>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</si>
  <si>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</si>
  <si>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</si>
  <si>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</si>
  <si>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</si>
  <si>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</si>
  <si>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</si>
  <si>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</si>
  <si>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</si>
  <si>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</si>
  <si>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</si>
  <si>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</si>
  <si>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</si>
  <si>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</si>
  <si>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</si>
  <si>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</si>
  <si>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</si>
  <si>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</si>
  <si>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</si>
  <si>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</si>
  <si>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</si>
  <si>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</si>
  <si>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</si>
  <si>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</si>
  <si>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</si>
  <si>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</si>
  <si>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</si>
  <si>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</si>
  <si>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</si>
  <si>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</si>
  <si>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</si>
  <si>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</si>
  <si>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</si>
  <si>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</si>
  <si>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</si>
  <si>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</si>
  <si>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</si>
  <si>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</si>
  <si>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</si>
  <si>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</si>
  <si>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</si>
  <si>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</si>
  <si>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</si>
  <si>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</si>
  <si>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</si>
  <si>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</si>
  <si>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</si>
  <si>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</si>
  <si>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</si>
  <si>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</si>
  <si>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</si>
  <si>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</si>
  <si>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</si>
  <si>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</si>
  <si>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</si>
  <si>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</si>
  <si>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</si>
  <si>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</si>
  <si>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</si>
  <si>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</si>
  <si>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</si>
  <si>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</si>
  <si>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</si>
  <si>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</si>
  <si>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</si>
  <si>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</si>
  <si>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</si>
  <si>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</si>
  <si>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</si>
  <si>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</si>
  <si>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</si>
  <si>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</si>
  <si>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</si>
  <si>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</si>
  <si>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</si>
  <si>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</si>
  <si>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</si>
  <si>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</si>
  <si>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</si>
  <si>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</si>
  <si>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</si>
  <si>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</si>
  <si>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</si>
  <si>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</si>
  <si>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</si>
  <si>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</si>
  <si>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</si>
  <si>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</si>
  <si>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</si>
  <si>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</si>
  <si>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</si>
  <si>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</si>
  <si>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</si>
  <si>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</si>
  <si>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</si>
  <si>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</si>
  <si>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</si>
  <si>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</si>
  <si>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</si>
  <si>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</si>
  <si>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</si>
  <si>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</si>
  <si>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</si>
  <si>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</si>
  <si>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</si>
  <si>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</si>
  <si>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</si>
  <si>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</si>
  <si>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</si>
  <si>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</si>
  <si>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</si>
  <si>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</si>
  <si>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</si>
  <si>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</si>
  <si>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</si>
  <si>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</si>
  <si>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</si>
  <si>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</si>
  <si>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</si>
  <si>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</si>
  <si>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</si>
  <si>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</si>
  <si>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</si>
  <si>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</si>
  <si>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</si>
  <si>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</si>
  <si>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</si>
  <si>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</si>
  <si>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</si>
  <si>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</si>
  <si>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</si>
  <si>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</si>
  <si>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</si>
  <si>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</si>
  <si>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</si>
  <si>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</si>
  <si>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</si>
  <si>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</si>
  <si>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</si>
  <si>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</si>
  <si>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</si>
  <si>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</si>
  <si>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</si>
  <si>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</si>
  <si>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</si>
  <si>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</si>
  <si>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</si>
  <si>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</si>
  <si>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</si>
  <si>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</si>
  <si>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</si>
  <si>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</si>
  <si>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</si>
  <si>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</si>
  <si>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</si>
  <si>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</si>
  <si>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</si>
  <si>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</si>
  <si>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</si>
  <si>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</si>
  <si>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</si>
  <si>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</si>
  <si>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</si>
  <si>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</si>
  <si>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</si>
  <si>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</si>
  <si>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</si>
  <si>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</si>
  <si>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</si>
  <si>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</si>
  <si>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</si>
  <si>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</si>
  <si>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</si>
  <si>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</si>
  <si>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</si>
  <si>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</si>
  <si>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</si>
  <si>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</si>
  <si>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</si>
  <si>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</si>
  <si>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</si>
  <si>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</si>
  <si>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</si>
  <si>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</si>
  <si>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</si>
  <si>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</si>
  <si>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</si>
  <si>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</si>
  <si>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</si>
  <si>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</si>
  <si>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</si>
  <si>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</si>
  <si>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</si>
  <si>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</si>
  <si>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</si>
  <si>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</si>
  <si>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</si>
  <si>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</si>
  <si>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</si>
  <si>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</si>
  <si>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</si>
  <si>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</si>
  <si>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</si>
  <si>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</si>
  <si>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</si>
  <si>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</si>
  <si>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</si>
  <si>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</si>
  <si>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</si>
  <si>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</si>
  <si>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</si>
  <si>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</si>
  <si>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</si>
  <si>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</si>
  <si>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</si>
  <si>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</si>
  <si>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</si>
  <si>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</si>
  <si>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</si>
  <si>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</si>
  <si>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</si>
  <si>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</si>
  <si>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</si>
  <si>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</si>
  <si>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</si>
  <si>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</si>
  <si>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</si>
  <si>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</si>
  <si>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</si>
  <si>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</si>
  <si>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</si>
  <si>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</si>
  <si>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</si>
  <si>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</si>
  <si>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</si>
  <si>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</si>
  <si>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</si>
  <si>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</si>
  <si>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</si>
  <si>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</si>
  <si>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</si>
  <si>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</si>
  <si>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</si>
  <si>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</si>
  <si>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</si>
  <si>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</si>
  <si>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</si>
  <si>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</si>
  <si>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</si>
  <si>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</si>
  <si>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</si>
  <si>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</si>
  <si>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</si>
  <si>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</si>
  <si>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</si>
  <si>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</si>
  <si>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</si>
  <si>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</si>
  <si>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</si>
  <si>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</si>
  <si>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</si>
  <si>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</si>
  <si>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</si>
  <si>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</si>
  <si>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</si>
  <si>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</si>
  <si>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</si>
  <si>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</si>
  <si>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</si>
  <si>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</si>
  <si>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</si>
  <si>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</si>
  <si>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</si>
  <si>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</si>
  <si>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</si>
  <si>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</si>
  <si>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</si>
  <si>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</si>
  <si>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</si>
  <si>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</si>
  <si>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</si>
  <si>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</si>
  <si>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</si>
  <si>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</si>
  <si>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</si>
  <si>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</si>
  <si>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</si>
  <si>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</si>
  <si>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</si>
  <si>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</si>
  <si>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</si>
  <si>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</si>
  <si>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</si>
  <si>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</si>
  <si>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</si>
  <si>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</si>
  <si>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</si>
  <si>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</si>
  <si>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</si>
  <si>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</si>
  <si>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</si>
  <si>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</si>
  <si>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</si>
  <si>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</si>
  <si>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</si>
  <si>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</si>
  <si>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</si>
  <si>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</si>
  <si>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</si>
  <si>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</si>
  <si>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</si>
  <si>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</si>
  <si>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</si>
  <si>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</si>
  <si>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</si>
  <si>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</si>
  <si>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</si>
  <si>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</si>
  <si>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</si>
  <si>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</si>
  <si>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</si>
  <si>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</si>
  <si>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</si>
  <si>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</si>
  <si>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</si>
  <si>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</si>
  <si>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</si>
  <si>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</si>
  <si>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</si>
  <si>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</si>
  <si>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</si>
  <si>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</si>
  <si>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</si>
  <si>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</si>
  <si>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</si>
  <si>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</si>
  <si>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</si>
  <si>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</si>
  <si>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</si>
  <si>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</si>
  <si>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</si>
  <si>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</si>
  <si>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</si>
  <si>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</si>
  <si>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</si>
  <si>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</si>
  <si>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</si>
  <si>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</si>
  <si>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</si>
  <si>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</si>
  <si>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</si>
  <si>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</si>
  <si>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</si>
  <si>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</si>
  <si>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</si>
  <si>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</si>
  <si>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</si>
  <si>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</si>
  <si>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</si>
  <si>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</si>
  <si>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</si>
  <si>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</si>
  <si>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</si>
  <si>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</si>
  <si>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</si>
  <si>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</si>
  <si>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</si>
  <si>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</si>
  <si>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</si>
  <si>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</si>
  <si>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</si>
  <si>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</si>
  <si>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</si>
  <si>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</si>
  <si>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</si>
  <si>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</si>
  <si>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</si>
  <si>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</si>
  <si>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</si>
  <si>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</si>
  <si>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</si>
  <si>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</si>
  <si>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</si>
  <si>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</si>
  <si>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</si>
  <si>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</si>
  <si>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</si>
  <si>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</si>
  <si>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</si>
  <si>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</si>
  <si>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</si>
  <si>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</si>
  <si>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</si>
  <si>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</si>
  <si>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</si>
  <si>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</si>
  <si>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</si>
  <si>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</si>
  <si>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</si>
  <si>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</si>
  <si>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</si>
  <si>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</si>
  <si>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</si>
  <si>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</si>
  <si>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</si>
  <si>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</si>
  <si>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</si>
  <si>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</si>
  <si>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</si>
  <si>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</si>
  <si>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</si>
  <si>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</si>
  <si>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</si>
  <si>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</si>
  <si>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</si>
  <si>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</si>
  <si>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</si>
  <si>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</si>
  <si>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</si>
  <si>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</si>
  <si>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</si>
  <si>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</si>
  <si>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</si>
  <si>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</si>
  <si>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</si>
  <si>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</si>
  <si>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</si>
  <si>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</si>
  <si>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</si>
  <si>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</si>
  <si>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</si>
  <si>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</si>
  <si>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</si>
  <si>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</si>
  <si>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</si>
  <si>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</si>
  <si>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</si>
  <si>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</si>
  <si>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</si>
  <si>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</si>
  <si>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</si>
  <si>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</si>
  <si>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</si>
  <si>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</si>
  <si>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</si>
  <si>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</si>
  <si>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</si>
  <si>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</si>
  <si>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</si>
  <si>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</si>
  <si>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</si>
  <si>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</si>
  <si>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</si>
  <si>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</si>
  <si>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</si>
  <si>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</si>
  <si>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Bienes en Proceso de Escrituración</t>
  </si>
  <si>
    <t>Escrituración en Proceso de Bienes</t>
  </si>
  <si>
    <t>Municipio de Atarjea, Gto.</t>
  </si>
  <si>
    <t>Correspondiente del 1 de Enero AL 30 DE JUNIO DEL 2022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</si>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</sst>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7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3" fillId="0" borderId="0" xfId="3" applyFont="1" applyAlignment="1" applyProtection="1">
      <alignment horizontal="center" vertical="top" wrapText="1"/>
      <protection locked="0"/>
    </xf>
    <xf numFmtId="4" fontId="3" fillId="0" borderId="0" xfId="3" applyNumberFormat="1" applyFont="1" applyAlignment="1" applyProtection="1">
      <alignment horizontal="center" vertical="top"/>
      <protection locked="0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180975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316122</xdr:colOff>
      <xdr:row>2</xdr:row>
      <xdr:rowOff>171989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314325</xdr:colOff>
      <xdr:row>2</xdr:row>
      <xdr:rowOff>180975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180975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314325</xdr:colOff>
      <xdr:row>2</xdr:row>
      <xdr:rowOff>180975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762000</xdr:colOff>
      <xdr:row>2</xdr:row>
      <xdr:rowOff>200025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381000</xdr:colOff>
      <xdr:row>2</xdr:row>
      <xdr:rowOff>180975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314325</xdr:colOff>
      <xdr:row>2</xdr:row>
      <xdr:rowOff>180975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0"/>
  <sheetViews>
    <sheetView zoomScaleNormal="100" zoomScaleSheetLayoutView="100" workbookViewId="0">
      <pane ySplit="4" topLeftCell="A23" activePane="bottomLeft" state="frozen"/>
      <selection activeCell="A14" sqref="A14:B14"/>
      <selection pane="bottomLeft" activeCell="G47" sqref="G47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39" t="s">
        <v>627</v>
      </c>
      <c r="B1" s="139"/>
      <c r="C1" s="19"/>
      <c r="D1" s="16" t="s">
        <v>613</v>
      </c>
      <c r="E1" s="17">
        <v>2022</v>
      </c>
    </row>
    <row r="2" spans="1:5" ht="18.95" customHeight="1" x14ac:dyDescent="0.2">
      <c r="A2" s="140" t="s">
        <v>612</v>
      </c>
      <c r="B2" s="140"/>
      <c r="C2" s="38"/>
      <c r="D2" s="16" t="s">
        <v>614</v>
      </c>
      <c r="E2" s="19" t="s">
        <v>616</v>
      </c>
    </row>
    <row r="3" spans="1:5" ht="18.95" customHeight="1" x14ac:dyDescent="0.2">
      <c r="A3" s="141" t="s">
        <v>628</v>
      </c>
      <c r="B3" s="141"/>
      <c r="C3" s="19"/>
      <c r="D3" s="16" t="s">
        <v>615</v>
      </c>
      <c r="E3" s="17">
        <v>2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595</v>
      </c>
    </row>
    <row r="13" spans="1:5" x14ac:dyDescent="0.2">
      <c r="A13" s="47" t="s">
        <v>7</v>
      </c>
      <c r="B13" s="48" t="s">
        <v>596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597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185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580</v>
      </c>
      <c r="B23" s="105" t="s">
        <v>306</v>
      </c>
    </row>
    <row r="24" spans="1:2" x14ac:dyDescent="0.2">
      <c r="A24" s="104" t="s">
        <v>581</v>
      </c>
      <c r="B24" s="105" t="s">
        <v>582</v>
      </c>
    </row>
    <row r="25" spans="1:2" s="103" customFormat="1" x14ac:dyDescent="0.2">
      <c r="A25" s="104" t="s">
        <v>583</v>
      </c>
      <c r="B25" s="105" t="s">
        <v>343</v>
      </c>
    </row>
    <row r="26" spans="1:2" x14ac:dyDescent="0.2">
      <c r="A26" s="104" t="s">
        <v>584</v>
      </c>
      <c r="B26" s="105" t="s">
        <v>360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2" thickBot="1" x14ac:dyDescent="0.25">
      <c r="A40" s="11"/>
      <c r="B40" s="12"/>
    </row>
    <row r="49" spans="1:5" s="103" customFormat="1" x14ac:dyDescent="0.2">
      <c r="A49" s="165" t="s">
        <v>629</v>
      </c>
      <c r="B49" s="165"/>
      <c r="C49" s="166" t="s">
        <v>630</v>
      </c>
      <c r="D49" s="166"/>
      <c r="E49" s="166"/>
    </row>
    <row r="50" spans="1:5" s="103" customFormat="1" x14ac:dyDescent="0.2">
      <c r="A50" s="165" t="s">
        <v>631</v>
      </c>
      <c r="B50" s="165"/>
      <c r="C50" s="166" t="s">
        <v>632</v>
      </c>
      <c r="D50" s="166"/>
      <c r="E50" s="166"/>
    </row>
  </sheetData>
  <sheetProtection formatCells="0" formatColumns="0" formatRows="0" autoFilter="0" pivotTables="0"/>
  <mergeCells count="7">
    <mergeCell ref="A50:B50"/>
    <mergeCell ref="C50:E50"/>
    <mergeCell ref="A1:B1"/>
    <mergeCell ref="A2:B2"/>
    <mergeCell ref="A3:B3"/>
    <mergeCell ref="A49:B49"/>
    <mergeCell ref="C49:E49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B17" sqref="B17"/>
    </sheetView>
  </sheetViews>
  <sheetFormatPr baseColWidth="10" defaultColWidth="11.42578125" defaultRowHeight="11.25" x14ac:dyDescent="0.2"/>
  <cols>
    <col min="1" max="1" width="3.28515625" style="41" customWidth="1"/>
    <col min="2" max="2" width="6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5" t="s">
        <v>627</v>
      </c>
      <c r="B1" s="146"/>
      <c r="C1" s="147"/>
    </row>
    <row r="2" spans="1:3" s="39" customFormat="1" ht="18" customHeight="1" x14ac:dyDescent="0.25">
      <c r="A2" s="148" t="s">
        <v>44</v>
      </c>
      <c r="B2" s="149"/>
      <c r="C2" s="150"/>
    </row>
    <row r="3" spans="1:3" s="39" customFormat="1" ht="18" customHeight="1" x14ac:dyDescent="0.25">
      <c r="A3" s="148" t="s">
        <v>628</v>
      </c>
      <c r="B3" s="149"/>
      <c r="C3" s="150"/>
    </row>
    <row r="4" spans="1:3" s="42" customFormat="1" ht="18" customHeight="1" x14ac:dyDescent="0.2">
      <c r="A4" s="151" t="s">
        <v>623</v>
      </c>
      <c r="B4" s="152"/>
      <c r="C4" s="153"/>
    </row>
    <row r="5" spans="1:3" s="40" customFormat="1" x14ac:dyDescent="0.2">
      <c r="A5" s="60" t="s">
        <v>528</v>
      </c>
      <c r="B5" s="60"/>
      <c r="C5" s="61">
        <v>46682881.469999999</v>
      </c>
    </row>
    <row r="6" spans="1:3" x14ac:dyDescent="0.2">
      <c r="A6" s="62"/>
      <c r="B6" s="63"/>
      <c r="C6" s="64"/>
    </row>
    <row r="7" spans="1:3" x14ac:dyDescent="0.2">
      <c r="A7" s="73" t="s">
        <v>529</v>
      </c>
      <c r="B7" s="73"/>
      <c r="C7" s="65">
        <f>SUM(C8:C13)</f>
        <v>0</v>
      </c>
    </row>
    <row r="8" spans="1:3" x14ac:dyDescent="0.2">
      <c r="A8" s="82" t="s">
        <v>530</v>
      </c>
      <c r="B8" s="81" t="s">
        <v>344</v>
      </c>
      <c r="C8" s="66">
        <v>0</v>
      </c>
    </row>
    <row r="9" spans="1:3" x14ac:dyDescent="0.2">
      <c r="A9" s="67" t="s">
        <v>531</v>
      </c>
      <c r="B9" s="68" t="s">
        <v>540</v>
      </c>
      <c r="C9" s="66">
        <v>0</v>
      </c>
    </row>
    <row r="10" spans="1:3" x14ac:dyDescent="0.2">
      <c r="A10" s="67" t="s">
        <v>532</v>
      </c>
      <c r="B10" s="68" t="s">
        <v>352</v>
      </c>
      <c r="C10" s="66">
        <v>0</v>
      </c>
    </row>
    <row r="11" spans="1:3" x14ac:dyDescent="0.2">
      <c r="A11" s="67" t="s">
        <v>533</v>
      </c>
      <c r="B11" s="68" t="s">
        <v>353</v>
      </c>
      <c r="C11" s="66">
        <v>0</v>
      </c>
    </row>
    <row r="12" spans="1:3" x14ac:dyDescent="0.2">
      <c r="A12" s="67" t="s">
        <v>534</v>
      </c>
      <c r="B12" s="68" t="s">
        <v>354</v>
      </c>
      <c r="C12" s="66">
        <v>0</v>
      </c>
    </row>
    <row r="13" spans="1:3" x14ac:dyDescent="0.2">
      <c r="A13" s="69" t="s">
        <v>535</v>
      </c>
      <c r="B13" s="70" t="s">
        <v>536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539</v>
      </c>
      <c r="C16" s="66">
        <v>0</v>
      </c>
    </row>
    <row r="17" spans="1:3" x14ac:dyDescent="0.2">
      <c r="A17" s="75">
        <v>3.2</v>
      </c>
      <c r="B17" s="68" t="s">
        <v>537</v>
      </c>
      <c r="C17" s="66">
        <v>0</v>
      </c>
    </row>
    <row r="18" spans="1:3" x14ac:dyDescent="0.2">
      <c r="A18" s="75">
        <v>3.3</v>
      </c>
      <c r="B18" s="70" t="s">
        <v>538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46682881.469999999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H7" sqref="H7"/>
    </sheetView>
  </sheetViews>
  <sheetFormatPr baseColWidth="10" defaultColWidth="11.42578125" defaultRowHeight="11.25" x14ac:dyDescent="0.2"/>
  <cols>
    <col min="1" max="1" width="9" style="41" customWidth="1"/>
    <col min="2" max="2" width="67.57031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4" t="s">
        <v>627</v>
      </c>
      <c r="B1" s="155"/>
      <c r="C1" s="156"/>
    </row>
    <row r="2" spans="1:3" s="43" customFormat="1" ht="18.95" customHeight="1" x14ac:dyDescent="0.25">
      <c r="A2" s="157" t="s">
        <v>45</v>
      </c>
      <c r="B2" s="158"/>
      <c r="C2" s="159"/>
    </row>
    <row r="3" spans="1:3" s="43" customFormat="1" ht="18.95" customHeight="1" x14ac:dyDescent="0.25">
      <c r="A3" s="157" t="s">
        <v>628</v>
      </c>
      <c r="B3" s="158"/>
      <c r="C3" s="159"/>
    </row>
    <row r="4" spans="1:3" s="44" customFormat="1" x14ac:dyDescent="0.2">
      <c r="A4" s="151" t="s">
        <v>623</v>
      </c>
      <c r="B4" s="152"/>
      <c r="C4" s="153"/>
    </row>
    <row r="5" spans="1:3" x14ac:dyDescent="0.2">
      <c r="A5" s="91" t="s">
        <v>541</v>
      </c>
      <c r="B5" s="60"/>
      <c r="C5" s="84">
        <v>33560611.149999999</v>
      </c>
    </row>
    <row r="6" spans="1:3" x14ac:dyDescent="0.2">
      <c r="A6" s="85"/>
      <c r="B6" s="63"/>
      <c r="C6" s="86"/>
    </row>
    <row r="7" spans="1:3" x14ac:dyDescent="0.2">
      <c r="A7" s="73" t="s">
        <v>542</v>
      </c>
      <c r="B7" s="87"/>
      <c r="C7" s="65">
        <f>SUM(C8:C28)</f>
        <v>343316.79000000004</v>
      </c>
    </row>
    <row r="8" spans="1:3" x14ac:dyDescent="0.2">
      <c r="A8" s="138">
        <v>2.1</v>
      </c>
      <c r="B8" s="92" t="s">
        <v>372</v>
      </c>
      <c r="C8" s="93">
        <v>0</v>
      </c>
    </row>
    <row r="9" spans="1:3" x14ac:dyDescent="0.2">
      <c r="A9" s="138">
        <v>2.2000000000000002</v>
      </c>
      <c r="B9" s="92" t="s">
        <v>369</v>
      </c>
      <c r="C9" s="93">
        <v>0</v>
      </c>
    </row>
    <row r="10" spans="1:3" x14ac:dyDescent="0.2">
      <c r="A10" s="100">
        <v>2.2999999999999998</v>
      </c>
      <c r="B10" s="83" t="s">
        <v>239</v>
      </c>
      <c r="C10" s="93">
        <v>253975.32</v>
      </c>
    </row>
    <row r="11" spans="1:3" x14ac:dyDescent="0.2">
      <c r="A11" s="100">
        <v>2.4</v>
      </c>
      <c r="B11" s="83" t="s">
        <v>240</v>
      </c>
      <c r="C11" s="93">
        <v>0</v>
      </c>
    </row>
    <row r="12" spans="1:3" x14ac:dyDescent="0.2">
      <c r="A12" s="100">
        <v>2.5</v>
      </c>
      <c r="B12" s="83" t="s">
        <v>241</v>
      </c>
      <c r="C12" s="93">
        <v>89341.47</v>
      </c>
    </row>
    <row r="13" spans="1:3" x14ac:dyDescent="0.2">
      <c r="A13" s="100">
        <v>2.6</v>
      </c>
      <c r="B13" s="83" t="s">
        <v>242</v>
      </c>
      <c r="C13" s="93">
        <v>0</v>
      </c>
    </row>
    <row r="14" spans="1:3" x14ac:dyDescent="0.2">
      <c r="A14" s="100">
        <v>2.7</v>
      </c>
      <c r="B14" s="83" t="s">
        <v>243</v>
      </c>
      <c r="C14" s="93">
        <v>0</v>
      </c>
    </row>
    <row r="15" spans="1:3" x14ac:dyDescent="0.2">
      <c r="A15" s="100">
        <v>2.8</v>
      </c>
      <c r="B15" s="83" t="s">
        <v>244</v>
      </c>
      <c r="C15" s="93">
        <v>0</v>
      </c>
    </row>
    <row r="16" spans="1:3" x14ac:dyDescent="0.2">
      <c r="A16" s="100">
        <v>2.9</v>
      </c>
      <c r="B16" s="83" t="s">
        <v>246</v>
      </c>
      <c r="C16" s="93">
        <v>0</v>
      </c>
    </row>
    <row r="17" spans="1:3" x14ac:dyDescent="0.2">
      <c r="A17" s="100" t="s">
        <v>543</v>
      </c>
      <c r="B17" s="83" t="s">
        <v>544</v>
      </c>
      <c r="C17" s="93">
        <v>0</v>
      </c>
    </row>
    <row r="18" spans="1:3" x14ac:dyDescent="0.2">
      <c r="A18" s="100" t="s">
        <v>573</v>
      </c>
      <c r="B18" s="83" t="s">
        <v>248</v>
      </c>
      <c r="C18" s="93">
        <v>0</v>
      </c>
    </row>
    <row r="19" spans="1:3" x14ac:dyDescent="0.2">
      <c r="A19" s="100" t="s">
        <v>574</v>
      </c>
      <c r="B19" s="83" t="s">
        <v>545</v>
      </c>
      <c r="C19" s="93">
        <v>0</v>
      </c>
    </row>
    <row r="20" spans="1:3" x14ac:dyDescent="0.2">
      <c r="A20" s="100" t="s">
        <v>575</v>
      </c>
      <c r="B20" s="83" t="s">
        <v>546</v>
      </c>
      <c r="C20" s="93">
        <v>0</v>
      </c>
    </row>
    <row r="21" spans="1:3" x14ac:dyDescent="0.2">
      <c r="A21" s="100" t="s">
        <v>576</v>
      </c>
      <c r="B21" s="83" t="s">
        <v>547</v>
      </c>
      <c r="C21" s="93">
        <v>0</v>
      </c>
    </row>
    <row r="22" spans="1:3" x14ac:dyDescent="0.2">
      <c r="A22" s="100" t="s">
        <v>548</v>
      </c>
      <c r="B22" s="83" t="s">
        <v>549</v>
      </c>
      <c r="C22" s="93">
        <v>0</v>
      </c>
    </row>
    <row r="23" spans="1:3" x14ac:dyDescent="0.2">
      <c r="A23" s="100" t="s">
        <v>550</v>
      </c>
      <c r="B23" s="83" t="s">
        <v>551</v>
      </c>
      <c r="C23" s="93">
        <v>0</v>
      </c>
    </row>
    <row r="24" spans="1:3" x14ac:dyDescent="0.2">
      <c r="A24" s="100" t="s">
        <v>552</v>
      </c>
      <c r="B24" s="83" t="s">
        <v>553</v>
      </c>
      <c r="C24" s="93">
        <v>0</v>
      </c>
    </row>
    <row r="25" spans="1:3" x14ac:dyDescent="0.2">
      <c r="A25" s="100" t="s">
        <v>554</v>
      </c>
      <c r="B25" s="83" t="s">
        <v>555</v>
      </c>
      <c r="C25" s="93">
        <v>0</v>
      </c>
    </row>
    <row r="26" spans="1:3" x14ac:dyDescent="0.2">
      <c r="A26" s="100" t="s">
        <v>556</v>
      </c>
      <c r="B26" s="83" t="s">
        <v>557</v>
      </c>
      <c r="C26" s="93">
        <v>0</v>
      </c>
    </row>
    <row r="27" spans="1:3" x14ac:dyDescent="0.2">
      <c r="A27" s="100" t="s">
        <v>558</v>
      </c>
      <c r="B27" s="83" t="s">
        <v>559</v>
      </c>
      <c r="C27" s="93">
        <v>0</v>
      </c>
    </row>
    <row r="28" spans="1:3" x14ac:dyDescent="0.2">
      <c r="A28" s="100" t="s">
        <v>560</v>
      </c>
      <c r="B28" s="92" t="s">
        <v>561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562</v>
      </c>
      <c r="B30" s="97"/>
      <c r="C30" s="98">
        <f>SUM(C31:C37)</f>
        <v>0</v>
      </c>
    </row>
    <row r="31" spans="1:3" x14ac:dyDescent="0.2">
      <c r="A31" s="100" t="s">
        <v>563</v>
      </c>
      <c r="B31" s="83" t="s">
        <v>441</v>
      </c>
      <c r="C31" s="93">
        <v>0</v>
      </c>
    </row>
    <row r="32" spans="1:3" x14ac:dyDescent="0.2">
      <c r="A32" s="100" t="s">
        <v>564</v>
      </c>
      <c r="B32" s="83" t="s">
        <v>81</v>
      </c>
      <c r="C32" s="93">
        <v>0</v>
      </c>
    </row>
    <row r="33" spans="1:3" x14ac:dyDescent="0.2">
      <c r="A33" s="100" t="s">
        <v>565</v>
      </c>
      <c r="B33" s="83" t="s">
        <v>451</v>
      </c>
      <c r="C33" s="93">
        <v>0</v>
      </c>
    </row>
    <row r="34" spans="1:3" x14ac:dyDescent="0.2">
      <c r="A34" s="100" t="s">
        <v>566</v>
      </c>
      <c r="B34" s="83" t="s">
        <v>567</v>
      </c>
      <c r="C34" s="93">
        <v>0</v>
      </c>
    </row>
    <row r="35" spans="1:3" x14ac:dyDescent="0.2">
      <c r="A35" s="100" t="s">
        <v>568</v>
      </c>
      <c r="B35" s="83" t="s">
        <v>569</v>
      </c>
      <c r="C35" s="93">
        <v>0</v>
      </c>
    </row>
    <row r="36" spans="1:3" x14ac:dyDescent="0.2">
      <c r="A36" s="100" t="s">
        <v>570</v>
      </c>
      <c r="B36" s="83" t="s">
        <v>459</v>
      </c>
      <c r="C36" s="93">
        <v>0</v>
      </c>
    </row>
    <row r="37" spans="1:3" x14ac:dyDescent="0.2">
      <c r="A37" s="100" t="s">
        <v>571</v>
      </c>
      <c r="B37" s="92" t="s">
        <v>572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33217294.359999999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F30" sqref="F30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4" t="s">
        <v>627</v>
      </c>
      <c r="B1" s="160"/>
      <c r="C1" s="160"/>
      <c r="D1" s="160"/>
      <c r="E1" s="160"/>
      <c r="F1" s="160"/>
      <c r="G1" s="29" t="s">
        <v>613</v>
      </c>
      <c r="H1" s="30">
        <v>2022</v>
      </c>
    </row>
    <row r="2" spans="1:10" ht="18.95" customHeight="1" x14ac:dyDescent="0.2">
      <c r="A2" s="144" t="s">
        <v>624</v>
      </c>
      <c r="B2" s="160"/>
      <c r="C2" s="160"/>
      <c r="D2" s="160"/>
      <c r="E2" s="160"/>
      <c r="F2" s="160"/>
      <c r="G2" s="16" t="s">
        <v>618</v>
      </c>
      <c r="H2" s="30" t="str">
        <f>'Notas a los Edos Financieros'!E2</f>
        <v>TRIMESTRAL</v>
      </c>
    </row>
    <row r="3" spans="1:10" ht="18.95" customHeight="1" x14ac:dyDescent="0.2">
      <c r="A3" s="161" t="s">
        <v>628</v>
      </c>
      <c r="B3" s="162"/>
      <c r="C3" s="162"/>
      <c r="D3" s="162"/>
      <c r="E3" s="162"/>
      <c r="F3" s="162"/>
      <c r="G3" s="16" t="s">
        <v>619</v>
      </c>
      <c r="H3" s="30">
        <v>2</v>
      </c>
    </row>
    <row r="4" spans="1:10" x14ac:dyDescent="0.2">
      <c r="A4" s="32" t="s">
        <v>196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493</v>
      </c>
      <c r="C7" s="34" t="s">
        <v>180</v>
      </c>
      <c r="D7" s="34" t="s">
        <v>494</v>
      </c>
      <c r="E7" s="34" t="s">
        <v>495</v>
      </c>
      <c r="F7" s="34" t="s">
        <v>179</v>
      </c>
      <c r="G7" s="34" t="s">
        <v>125</v>
      </c>
      <c r="H7" s="34" t="s">
        <v>182</v>
      </c>
      <c r="I7" s="34" t="s">
        <v>183</v>
      </c>
      <c r="J7" s="34" t="s">
        <v>184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9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x14ac:dyDescent="0.2">
      <c r="A35" s="31">
        <v>7710</v>
      </c>
      <c r="B35" s="31" t="s">
        <v>625</v>
      </c>
      <c r="C35" s="36">
        <v>0</v>
      </c>
      <c r="D35" s="36">
        <v>0</v>
      </c>
      <c r="E35" s="36">
        <v>0</v>
      </c>
      <c r="F35" s="36">
        <f t="shared" ref="F35:F36" si="1">C35+D35+E35</f>
        <v>0</v>
      </c>
    </row>
    <row r="36" spans="1:6" x14ac:dyDescent="0.2">
      <c r="A36" s="31">
        <v>7720</v>
      </c>
      <c r="B36" s="31" t="s">
        <v>626</v>
      </c>
      <c r="C36" s="36">
        <v>0</v>
      </c>
      <c r="D36" s="36">
        <v>0</v>
      </c>
      <c r="E36" s="36">
        <v>0</v>
      </c>
      <c r="F36" s="36">
        <f t="shared" si="1"/>
        <v>0</v>
      </c>
    </row>
    <row r="37" spans="1:6" s="46" customFormat="1" x14ac:dyDescent="0.2">
      <c r="A37" s="45">
        <v>8000</v>
      </c>
      <c r="B37" s="46" t="s">
        <v>98</v>
      </c>
    </row>
    <row r="38" spans="1:6" x14ac:dyDescent="0.2">
      <c r="A38" s="31">
        <v>8110</v>
      </c>
      <c r="B38" s="31" t="s">
        <v>97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8120</v>
      </c>
      <c r="B39" s="31" t="s">
        <v>96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8130</v>
      </c>
      <c r="B40" s="31" t="s">
        <v>95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8140</v>
      </c>
      <c r="B41" s="31" t="s">
        <v>94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8150</v>
      </c>
      <c r="B42" s="31" t="s">
        <v>93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8210</v>
      </c>
      <c r="B43" s="31" t="s">
        <v>92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8220</v>
      </c>
      <c r="B44" s="31" t="s">
        <v>91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8230</v>
      </c>
      <c r="B45" s="31" t="s">
        <v>90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8240</v>
      </c>
      <c r="B46" s="31" t="s">
        <v>89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8250</v>
      </c>
      <c r="B47" s="31" t="s">
        <v>88</v>
      </c>
      <c r="C47" s="36">
        <v>0</v>
      </c>
      <c r="D47" s="36">
        <v>0</v>
      </c>
      <c r="E47" s="36">
        <v>0</v>
      </c>
      <c r="F47" s="36">
        <f t="shared" si="0"/>
        <v>0</v>
      </c>
    </row>
    <row r="48" spans="1:6" x14ac:dyDescent="0.2">
      <c r="A48" s="31">
        <v>8260</v>
      </c>
      <c r="B48" s="31" t="s">
        <v>87</v>
      </c>
      <c r="C48" s="36">
        <v>0</v>
      </c>
      <c r="D48" s="36">
        <v>0</v>
      </c>
      <c r="E48" s="36">
        <v>0</v>
      </c>
      <c r="F48" s="36">
        <f t="shared" si="0"/>
        <v>0</v>
      </c>
    </row>
    <row r="49" spans="1:6" x14ac:dyDescent="0.2">
      <c r="A49" s="31">
        <v>8270</v>
      </c>
      <c r="B49" s="31" t="s">
        <v>86</v>
      </c>
      <c r="C49" s="36">
        <v>0</v>
      </c>
      <c r="D49" s="36">
        <v>0</v>
      </c>
      <c r="E49" s="36">
        <v>0</v>
      </c>
      <c r="F49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604</v>
      </c>
      <c r="B10" s="164" t="s">
        <v>37</v>
      </c>
      <c r="C10" s="164"/>
      <c r="D10" s="164"/>
      <c r="E10" s="164"/>
    </row>
    <row r="11" spans="1:8" s="129" customFormat="1" ht="12.95" customHeight="1" x14ac:dyDescent="0.2">
      <c r="A11" s="133" t="s">
        <v>605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606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607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608</v>
      </c>
      <c r="B15" s="134" t="s">
        <v>41</v>
      </c>
    </row>
    <row r="16" spans="1:8" s="129" customFormat="1" ht="12.95" customHeight="1" x14ac:dyDescent="0.2">
      <c r="A16" s="133" t="s">
        <v>609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610</v>
      </c>
    </row>
    <row r="20" spans="1:4" s="129" customFormat="1" ht="12.95" customHeight="1" x14ac:dyDescent="0.2">
      <c r="A20" s="137" t="s">
        <v>611</v>
      </c>
    </row>
    <row r="21" spans="1:4" s="129" customFormat="1" x14ac:dyDescent="0.2">
      <c r="A21" s="130"/>
    </row>
    <row r="22" spans="1:4" s="129" customFormat="1" x14ac:dyDescent="0.2">
      <c r="A22" s="130" t="s">
        <v>523</v>
      </c>
      <c r="B22" s="130"/>
      <c r="C22" s="130"/>
      <c r="D22" s="130"/>
    </row>
    <row r="23" spans="1:4" s="129" customFormat="1" x14ac:dyDescent="0.2">
      <c r="A23" s="130" t="s">
        <v>524</v>
      </c>
      <c r="B23" s="130"/>
      <c r="C23" s="130"/>
      <c r="D23" s="130"/>
    </row>
    <row r="24" spans="1:4" s="129" customFormat="1" x14ac:dyDescent="0.2">
      <c r="A24" s="130" t="s">
        <v>525</v>
      </c>
      <c r="B24" s="130"/>
      <c r="C24" s="130"/>
      <c r="D24" s="130"/>
    </row>
    <row r="25" spans="1:4" s="129" customFormat="1" x14ac:dyDescent="0.2">
      <c r="A25" s="130" t="s">
        <v>526</v>
      </c>
      <c r="B25" s="130"/>
      <c r="C25" s="130"/>
      <c r="D25" s="130"/>
    </row>
    <row r="26" spans="1:4" s="129" customFormat="1" x14ac:dyDescent="0.2">
      <c r="A26" s="130" t="s">
        <v>527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zoomScale="106" zoomScaleNormal="106" workbookViewId="0">
      <selection activeCell="B21" sqref="B21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2" t="s">
        <v>627</v>
      </c>
      <c r="B1" s="143"/>
      <c r="C1" s="143"/>
      <c r="D1" s="143"/>
      <c r="E1" s="143"/>
      <c r="F1" s="143"/>
      <c r="G1" s="16" t="s">
        <v>613</v>
      </c>
      <c r="H1" s="27">
        <v>2022</v>
      </c>
    </row>
    <row r="2" spans="1:8" s="18" customFormat="1" ht="18.95" customHeight="1" x14ac:dyDescent="0.25">
      <c r="A2" s="142" t="s">
        <v>617</v>
      </c>
      <c r="B2" s="143"/>
      <c r="C2" s="143"/>
      <c r="D2" s="143"/>
      <c r="E2" s="143"/>
      <c r="F2" s="143"/>
      <c r="G2" s="16" t="s">
        <v>618</v>
      </c>
      <c r="H2" s="27" t="str">
        <f>'Notas a los Edos Financieros'!E2</f>
        <v>TRIMESTRAL</v>
      </c>
    </row>
    <row r="3" spans="1:8" s="18" customFormat="1" ht="18.95" customHeight="1" x14ac:dyDescent="0.25">
      <c r="A3" s="142" t="s">
        <v>628</v>
      </c>
      <c r="B3" s="143"/>
      <c r="C3" s="143"/>
      <c r="D3" s="143"/>
      <c r="E3" s="143"/>
      <c r="F3" s="143"/>
      <c r="G3" s="16" t="s">
        <v>619</v>
      </c>
      <c r="H3" s="27">
        <v>2</v>
      </c>
    </row>
    <row r="4" spans="1:8" x14ac:dyDescent="0.2">
      <c r="A4" s="20" t="s">
        <v>196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197</v>
      </c>
      <c r="C8" s="26">
        <v>0</v>
      </c>
    </row>
    <row r="9" spans="1:8" x14ac:dyDescent="0.2">
      <c r="A9" s="24">
        <v>1115</v>
      </c>
      <c r="B9" s="22" t="s">
        <v>198</v>
      </c>
      <c r="C9" s="26">
        <v>17102605.460000001</v>
      </c>
    </row>
    <row r="10" spans="1:8" x14ac:dyDescent="0.2">
      <c r="A10" s="24">
        <v>1121</v>
      </c>
      <c r="B10" s="22" t="s">
        <v>199</v>
      </c>
      <c r="C10" s="26">
        <v>0</v>
      </c>
    </row>
    <row r="11" spans="1:8" x14ac:dyDescent="0.2">
      <c r="A11" s="24">
        <v>1211</v>
      </c>
      <c r="B11" s="22" t="s">
        <v>200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2021</v>
      </c>
      <c r="E14" s="23">
        <v>2020</v>
      </c>
      <c r="F14" s="23">
        <v>2019</v>
      </c>
      <c r="G14" s="23">
        <v>2018</v>
      </c>
      <c r="H14" s="23" t="s">
        <v>187</v>
      </c>
    </row>
    <row r="15" spans="1:8" x14ac:dyDescent="0.2">
      <c r="A15" s="24">
        <v>1122</v>
      </c>
      <c r="B15" s="22" t="s">
        <v>201</v>
      </c>
      <c r="C15" s="26">
        <v>0</v>
      </c>
      <c r="D15" s="26">
        <v>1863483.15</v>
      </c>
      <c r="E15" s="26">
        <v>1848754</v>
      </c>
      <c r="F15" s="26">
        <v>1827533.52</v>
      </c>
      <c r="G15" s="26">
        <v>1803262.95</v>
      </c>
    </row>
    <row r="16" spans="1:8" x14ac:dyDescent="0.2">
      <c r="A16" s="24">
        <v>1124</v>
      </c>
      <c r="B16" s="22" t="s">
        <v>202</v>
      </c>
      <c r="C16" s="26">
        <v>0</v>
      </c>
      <c r="D16" s="26">
        <v>237698.32</v>
      </c>
      <c r="E16" s="26">
        <v>237698.32</v>
      </c>
      <c r="F16" s="26">
        <v>237698.32</v>
      </c>
      <c r="G16" s="26">
        <v>237698.32</v>
      </c>
    </row>
    <row r="17" spans="1:8" x14ac:dyDescent="0.2">
      <c r="C17" s="22">
        <v>0</v>
      </c>
    </row>
    <row r="18" spans="1:8" x14ac:dyDescent="0.2">
      <c r="A18" s="21" t="s">
        <v>156</v>
      </c>
      <c r="B18" s="21"/>
      <c r="C18" s="21">
        <v>0</v>
      </c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>
        <v>6876475.9299999997</v>
      </c>
      <c r="D19" s="23" t="s">
        <v>203</v>
      </c>
      <c r="E19" s="23" t="s">
        <v>204</v>
      </c>
      <c r="F19" s="23" t="s">
        <v>205</v>
      </c>
      <c r="G19" s="23" t="s">
        <v>206</v>
      </c>
      <c r="H19" s="23" t="s">
        <v>207</v>
      </c>
    </row>
    <row r="20" spans="1:8" x14ac:dyDescent="0.2">
      <c r="A20" s="24">
        <v>1123</v>
      </c>
      <c r="B20" s="22" t="s">
        <v>208</v>
      </c>
      <c r="C20" s="26">
        <v>0</v>
      </c>
      <c r="D20" s="26">
        <v>465012.53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209</v>
      </c>
      <c r="C21" s="26">
        <v>0</v>
      </c>
      <c r="D21" s="26">
        <v>-50000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586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587</v>
      </c>
      <c r="C23" s="26">
        <v>0</v>
      </c>
      <c r="D23" s="26">
        <v>73031.03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210</v>
      </c>
      <c r="C24" s="26">
        <v>0</v>
      </c>
      <c r="D24" s="26">
        <v>32520.09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211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212</v>
      </c>
      <c r="C26" s="26">
        <v>0</v>
      </c>
      <c r="D26" s="26">
        <v>-10000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213</v>
      </c>
      <c r="C27" s="26">
        <v>0</v>
      </c>
      <c r="D27" s="26">
        <v>1145903.3600000001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214</v>
      </c>
      <c r="C28" s="26">
        <v>252606.02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588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>
        <v>0</v>
      </c>
      <c r="D31" s="23" t="s">
        <v>159</v>
      </c>
      <c r="E31" s="23" t="s">
        <v>158</v>
      </c>
      <c r="F31" s="23" t="s">
        <v>215</v>
      </c>
      <c r="G31" s="23" t="s">
        <v>161</v>
      </c>
      <c r="H31" s="23"/>
    </row>
    <row r="32" spans="1:8" x14ac:dyDescent="0.2">
      <c r="A32" s="24">
        <v>1140</v>
      </c>
      <c r="B32" s="22" t="s">
        <v>216</v>
      </c>
      <c r="C32" s="26">
        <v>0</v>
      </c>
    </row>
    <row r="33" spans="1:8" x14ac:dyDescent="0.2">
      <c r="A33" s="24">
        <v>1141</v>
      </c>
      <c r="B33" s="22" t="s">
        <v>217</v>
      </c>
      <c r="C33" s="26">
        <v>0</v>
      </c>
    </row>
    <row r="34" spans="1:8" x14ac:dyDescent="0.2">
      <c r="A34" s="24">
        <v>1142</v>
      </c>
      <c r="B34" s="22" t="s">
        <v>218</v>
      </c>
      <c r="C34" s="26">
        <v>0</v>
      </c>
    </row>
    <row r="35" spans="1:8" x14ac:dyDescent="0.2">
      <c r="A35" s="24">
        <v>1143</v>
      </c>
      <c r="B35" s="22" t="s">
        <v>219</v>
      </c>
      <c r="C35" s="26">
        <v>0</v>
      </c>
    </row>
    <row r="36" spans="1:8" x14ac:dyDescent="0.2">
      <c r="A36" s="24">
        <v>1144</v>
      </c>
      <c r="B36" s="22" t="s">
        <v>220</v>
      </c>
      <c r="C36" s="26">
        <v>0</v>
      </c>
    </row>
    <row r="37" spans="1:8" x14ac:dyDescent="0.2">
      <c r="A37" s="24">
        <v>1145</v>
      </c>
      <c r="B37" s="22" t="s">
        <v>221</v>
      </c>
      <c r="C37" s="26">
        <v>0</v>
      </c>
    </row>
    <row r="39" spans="1:8" x14ac:dyDescent="0.2">
      <c r="A39" s="21" t="s">
        <v>222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223</v>
      </c>
      <c r="G40" s="23"/>
      <c r="H40" s="23"/>
    </row>
    <row r="41" spans="1:8" x14ac:dyDescent="0.2">
      <c r="A41" s="24">
        <v>1150</v>
      </c>
      <c r="B41" s="22" t="s">
        <v>224</v>
      </c>
      <c r="C41" s="26">
        <f>C42</f>
        <v>0</v>
      </c>
    </row>
    <row r="42" spans="1:8" x14ac:dyDescent="0.2">
      <c r="A42" s="24">
        <v>1151</v>
      </c>
      <c r="B42" s="22" t="s">
        <v>225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207</v>
      </c>
      <c r="F45" s="23"/>
      <c r="G45" s="23"/>
      <c r="H45" s="23"/>
    </row>
    <row r="46" spans="1:8" x14ac:dyDescent="0.2">
      <c r="A46" s="24">
        <v>1213</v>
      </c>
      <c r="B46" s="22" t="s">
        <v>226</v>
      </c>
      <c r="C46" s="26">
        <v>-963755.72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227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228</v>
      </c>
      <c r="H53" s="23" t="s">
        <v>166</v>
      </c>
      <c r="I53" s="23" t="s">
        <v>229</v>
      </c>
    </row>
    <row r="54" spans="1:9" x14ac:dyDescent="0.2">
      <c r="A54" s="24">
        <v>1230</v>
      </c>
      <c r="B54" s="22" t="s">
        <v>230</v>
      </c>
      <c r="C54" s="26">
        <f>SUM(C55:C61)</f>
        <v>141856258.75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231</v>
      </c>
      <c r="C55" s="26">
        <v>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232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233</v>
      </c>
      <c r="C57" s="26">
        <v>0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234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235</v>
      </c>
      <c r="C59" s="26">
        <v>141856258.75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236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237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238</v>
      </c>
      <c r="C62" s="26">
        <v>0</v>
      </c>
      <c r="D62" s="26">
        <v>0</v>
      </c>
      <c r="E62" s="26">
        <f t="shared" ref="D62:E62" si="0">SUM(E63:E70)</f>
        <v>-11721814.01</v>
      </c>
    </row>
    <row r="63" spans="1:9" x14ac:dyDescent="0.2">
      <c r="A63" s="24">
        <v>1241</v>
      </c>
      <c r="B63" s="22" t="s">
        <v>239</v>
      </c>
      <c r="C63" s="26">
        <v>0</v>
      </c>
      <c r="D63" s="26">
        <v>0</v>
      </c>
      <c r="E63" s="26">
        <v>-1033231.64</v>
      </c>
    </row>
    <row r="64" spans="1:9" x14ac:dyDescent="0.2">
      <c r="A64" s="24">
        <v>1242</v>
      </c>
      <c r="B64" s="22" t="s">
        <v>240</v>
      </c>
      <c r="C64" s="26">
        <v>0</v>
      </c>
      <c r="D64" s="26">
        <v>0</v>
      </c>
      <c r="E64" s="26">
        <v>-223263.4</v>
      </c>
    </row>
    <row r="65" spans="1:9" x14ac:dyDescent="0.2">
      <c r="A65" s="24">
        <v>1243</v>
      </c>
      <c r="B65" s="22" t="s">
        <v>241</v>
      </c>
      <c r="C65" s="26">
        <v>89341.47</v>
      </c>
      <c r="D65" s="26">
        <v>0</v>
      </c>
      <c r="E65" s="26">
        <v>0</v>
      </c>
    </row>
    <row r="66" spans="1:9" x14ac:dyDescent="0.2">
      <c r="A66" s="24">
        <v>1244</v>
      </c>
      <c r="B66" s="22" t="s">
        <v>242</v>
      </c>
      <c r="C66" s="26">
        <v>0</v>
      </c>
      <c r="D66" s="26">
        <v>0</v>
      </c>
      <c r="E66" s="26">
        <v>-6066329.4000000004</v>
      </c>
    </row>
    <row r="67" spans="1:9" x14ac:dyDescent="0.2">
      <c r="A67" s="24">
        <v>1245</v>
      </c>
      <c r="B67" s="22" t="s">
        <v>243</v>
      </c>
      <c r="C67" s="26">
        <v>85869.01</v>
      </c>
      <c r="D67" s="26">
        <v>0</v>
      </c>
      <c r="E67" s="26">
        <v>-43639.51</v>
      </c>
    </row>
    <row r="68" spans="1:9" x14ac:dyDescent="0.2">
      <c r="A68" s="24">
        <v>1246</v>
      </c>
      <c r="B68" s="22" t="s">
        <v>244</v>
      </c>
      <c r="C68" s="26">
        <v>0</v>
      </c>
      <c r="D68" s="26">
        <v>0</v>
      </c>
      <c r="E68" s="26">
        <v>-4355350.0599999996</v>
      </c>
    </row>
    <row r="69" spans="1:9" x14ac:dyDescent="0.2">
      <c r="A69" s="24">
        <v>1247</v>
      </c>
      <c r="B69" s="22" t="s">
        <v>245</v>
      </c>
      <c r="C69" s="26">
        <v>40020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246</v>
      </c>
      <c r="C70" s="26">
        <v>0</v>
      </c>
      <c r="D70" s="26">
        <v>0</v>
      </c>
      <c r="E70" s="26">
        <v>0</v>
      </c>
    </row>
    <row r="71" spans="1:9" x14ac:dyDescent="0.2">
      <c r="C71" s="22">
        <v>0</v>
      </c>
      <c r="D71" s="22">
        <v>0</v>
      </c>
    </row>
    <row r="72" spans="1:9" x14ac:dyDescent="0.2">
      <c r="A72" s="21" t="s">
        <v>168</v>
      </c>
      <c r="B72" s="21"/>
      <c r="C72" s="21">
        <v>0</v>
      </c>
      <c r="D72" s="21">
        <v>0</v>
      </c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>
        <v>0</v>
      </c>
      <c r="D73" s="23">
        <v>0</v>
      </c>
      <c r="E73" s="23" t="s">
        <v>247</v>
      </c>
      <c r="F73" s="23" t="s">
        <v>157</v>
      </c>
      <c r="G73" s="23" t="s">
        <v>228</v>
      </c>
      <c r="H73" s="23" t="s">
        <v>166</v>
      </c>
      <c r="I73" s="23" t="s">
        <v>229</v>
      </c>
    </row>
    <row r="74" spans="1:9" x14ac:dyDescent="0.2">
      <c r="A74" s="24">
        <v>1250</v>
      </c>
      <c r="B74" s="22" t="s">
        <v>248</v>
      </c>
      <c r="C74" s="26">
        <v>0</v>
      </c>
      <c r="D74" s="26">
        <v>0</v>
      </c>
      <c r="E74" s="26">
        <f>SUM(E75:E79)</f>
        <v>29454.33</v>
      </c>
    </row>
    <row r="75" spans="1:9" x14ac:dyDescent="0.2">
      <c r="A75" s="24">
        <v>1251</v>
      </c>
      <c r="B75" s="22" t="s">
        <v>249</v>
      </c>
      <c r="C75" s="26">
        <v>0</v>
      </c>
      <c r="D75" s="26">
        <v>0</v>
      </c>
      <c r="E75" s="26">
        <v>29454.33</v>
      </c>
    </row>
    <row r="76" spans="1:9" x14ac:dyDescent="0.2">
      <c r="A76" s="24">
        <v>1252</v>
      </c>
      <c r="B76" s="22" t="s">
        <v>250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251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252</v>
      </c>
      <c r="C78" s="26">
        <v>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253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254</v>
      </c>
      <c r="C80" s="26">
        <v>0</v>
      </c>
      <c r="D80" s="26">
        <v>0</v>
      </c>
      <c r="E80" s="26">
        <f>SUM(E81:E86)</f>
        <v>0</v>
      </c>
    </row>
    <row r="81" spans="1:8" x14ac:dyDescent="0.2">
      <c r="A81" s="24">
        <v>1271</v>
      </c>
      <c r="B81" s="22" t="s">
        <v>255</v>
      </c>
      <c r="C81" s="26">
        <v>4670456.9000000004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256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257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258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259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260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169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261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262</v>
      </c>
      <c r="C90" s="26">
        <f>SUM(C91:C92)</f>
        <v>0</v>
      </c>
    </row>
    <row r="91" spans="1:8" x14ac:dyDescent="0.2">
      <c r="A91" s="24">
        <v>1161</v>
      </c>
      <c r="B91" s="22" t="s">
        <v>263</v>
      </c>
      <c r="C91" s="26">
        <v>0</v>
      </c>
    </row>
    <row r="92" spans="1:8" x14ac:dyDescent="0.2">
      <c r="A92" s="24">
        <v>1162</v>
      </c>
      <c r="B92" s="22" t="s">
        <v>264</v>
      </c>
      <c r="C92" s="26">
        <v>0</v>
      </c>
    </row>
    <row r="94" spans="1:8" x14ac:dyDescent="0.2">
      <c r="A94" s="21" t="s">
        <v>589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207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598</v>
      </c>
      <c r="C96" s="26">
        <f>SUM(C97:C100)</f>
        <v>0</v>
      </c>
    </row>
    <row r="97" spans="1:8" x14ac:dyDescent="0.2">
      <c r="A97" s="24">
        <v>1191</v>
      </c>
      <c r="B97" s="22" t="s">
        <v>590</v>
      </c>
      <c r="C97" s="26">
        <v>0</v>
      </c>
    </row>
    <row r="98" spans="1:8" x14ac:dyDescent="0.2">
      <c r="A98" s="24">
        <v>1192</v>
      </c>
      <c r="B98" s="22" t="s">
        <v>591</v>
      </c>
      <c r="C98" s="26">
        <v>0</v>
      </c>
    </row>
    <row r="99" spans="1:8" x14ac:dyDescent="0.2">
      <c r="A99" s="24">
        <v>1193</v>
      </c>
      <c r="B99" s="22" t="s">
        <v>592</v>
      </c>
      <c r="C99" s="26">
        <v>0</v>
      </c>
    </row>
    <row r="100" spans="1:8" x14ac:dyDescent="0.2">
      <c r="A100" s="24">
        <v>1194</v>
      </c>
      <c r="B100" s="22" t="s">
        <v>593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207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265</v>
      </c>
      <c r="C103" s="26">
        <f>SUM(C104:C106)</f>
        <v>0</v>
      </c>
    </row>
    <row r="104" spans="1:8" x14ac:dyDescent="0.2">
      <c r="A104" s="24">
        <v>1291</v>
      </c>
      <c r="B104" s="22" t="s">
        <v>266</v>
      </c>
      <c r="C104" s="26">
        <v>0</v>
      </c>
    </row>
    <row r="105" spans="1:8" x14ac:dyDescent="0.2">
      <c r="A105" s="24">
        <v>1292</v>
      </c>
      <c r="B105" s="22" t="s">
        <v>267</v>
      </c>
      <c r="C105" s="26">
        <v>0</v>
      </c>
    </row>
    <row r="106" spans="1:8" x14ac:dyDescent="0.2">
      <c r="A106" s="24">
        <v>1293</v>
      </c>
      <c r="B106" s="22" t="s">
        <v>268</v>
      </c>
      <c r="C106" s="26">
        <v>0</v>
      </c>
    </row>
    <row r="108" spans="1:8" x14ac:dyDescent="0.2">
      <c r="A108" s="21" t="s">
        <v>171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203</v>
      </c>
      <c r="E109" s="23" t="s">
        <v>204</v>
      </c>
      <c r="F109" s="23" t="s">
        <v>205</v>
      </c>
      <c r="G109" s="23" t="s">
        <v>269</v>
      </c>
      <c r="H109" s="23" t="s">
        <v>270</v>
      </c>
    </row>
    <row r="110" spans="1:8" x14ac:dyDescent="0.2">
      <c r="A110" s="24">
        <v>2110</v>
      </c>
      <c r="B110" s="22" t="s">
        <v>271</v>
      </c>
      <c r="C110" s="26">
        <f>SUM(C111:C119)</f>
        <v>2001022.6399999997</v>
      </c>
      <c r="D110" s="26">
        <f>SUM(D111:D119)</f>
        <v>2001022.6399999997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272</v>
      </c>
      <c r="C111" s="26">
        <v>407208.86</v>
      </c>
      <c r="D111" s="26">
        <f>C111</f>
        <v>407208.86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273</v>
      </c>
      <c r="C112" s="26">
        <v>-2330638.9500000002</v>
      </c>
      <c r="D112" s="26">
        <f t="shared" ref="D112:D119" si="1">C112</f>
        <v>-2330638.9500000002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274</v>
      </c>
      <c r="C113" s="26">
        <v>1857351.94</v>
      </c>
      <c r="D113" s="26">
        <f t="shared" si="1"/>
        <v>1857351.94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275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276</v>
      </c>
      <c r="C115" s="26">
        <v>260852</v>
      </c>
      <c r="D115" s="26">
        <f t="shared" si="1"/>
        <v>260852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277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278</v>
      </c>
      <c r="C117" s="26">
        <v>1436039.82</v>
      </c>
      <c r="D117" s="26">
        <f t="shared" si="1"/>
        <v>1436039.82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279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280</v>
      </c>
      <c r="C119" s="26">
        <v>370208.97</v>
      </c>
      <c r="D119" s="26">
        <f t="shared" si="1"/>
        <v>370208.97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281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282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283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284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172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207</v>
      </c>
      <c r="F126" s="23"/>
      <c r="G126" s="23"/>
      <c r="H126" s="23"/>
    </row>
    <row r="127" spans="1:8" x14ac:dyDescent="0.2">
      <c r="A127" s="24">
        <v>2160</v>
      </c>
      <c r="B127" s="22" t="s">
        <v>285</v>
      </c>
      <c r="C127" s="26">
        <f>SUM(C128:C133)</f>
        <v>0</v>
      </c>
    </row>
    <row r="128" spans="1:8" x14ac:dyDescent="0.2">
      <c r="A128" s="24">
        <v>2161</v>
      </c>
      <c r="B128" s="22" t="s">
        <v>286</v>
      </c>
      <c r="C128" s="26">
        <v>0</v>
      </c>
    </row>
    <row r="129" spans="1:8" x14ac:dyDescent="0.2">
      <c r="A129" s="24">
        <v>2162</v>
      </c>
      <c r="B129" s="22" t="s">
        <v>287</v>
      </c>
      <c r="C129" s="26">
        <v>0</v>
      </c>
    </row>
    <row r="130" spans="1:8" x14ac:dyDescent="0.2">
      <c r="A130" s="24">
        <v>2163</v>
      </c>
      <c r="B130" s="22" t="s">
        <v>288</v>
      </c>
      <c r="C130" s="26">
        <v>0</v>
      </c>
    </row>
    <row r="131" spans="1:8" x14ac:dyDescent="0.2">
      <c r="A131" s="24">
        <v>2164</v>
      </c>
      <c r="B131" s="22" t="s">
        <v>289</v>
      </c>
      <c r="C131" s="26">
        <v>0</v>
      </c>
    </row>
    <row r="132" spans="1:8" x14ac:dyDescent="0.2">
      <c r="A132" s="24">
        <v>2165</v>
      </c>
      <c r="B132" s="22" t="s">
        <v>290</v>
      </c>
      <c r="C132" s="26">
        <v>0</v>
      </c>
    </row>
    <row r="133" spans="1:8" x14ac:dyDescent="0.2">
      <c r="A133" s="24">
        <v>2166</v>
      </c>
      <c r="B133" s="22" t="s">
        <v>291</v>
      </c>
      <c r="C133" s="26">
        <v>0</v>
      </c>
    </row>
    <row r="134" spans="1:8" x14ac:dyDescent="0.2">
      <c r="A134" s="24">
        <v>2250</v>
      </c>
      <c r="B134" s="22" t="s">
        <v>292</v>
      </c>
      <c r="C134" s="26">
        <f>SUM(C135:C140)</f>
        <v>0</v>
      </c>
    </row>
    <row r="135" spans="1:8" x14ac:dyDescent="0.2">
      <c r="A135" s="24">
        <v>2251</v>
      </c>
      <c r="B135" s="22" t="s">
        <v>293</v>
      </c>
      <c r="C135" s="26">
        <v>0</v>
      </c>
    </row>
    <row r="136" spans="1:8" x14ac:dyDescent="0.2">
      <c r="A136" s="24">
        <v>2252</v>
      </c>
      <c r="B136" s="22" t="s">
        <v>294</v>
      </c>
      <c r="C136" s="26">
        <v>0</v>
      </c>
    </row>
    <row r="137" spans="1:8" x14ac:dyDescent="0.2">
      <c r="A137" s="24">
        <v>2253</v>
      </c>
      <c r="B137" s="22" t="s">
        <v>295</v>
      </c>
      <c r="C137" s="26">
        <v>0</v>
      </c>
    </row>
    <row r="138" spans="1:8" x14ac:dyDescent="0.2">
      <c r="A138" s="24">
        <v>2254</v>
      </c>
      <c r="B138" s="22" t="s">
        <v>296</v>
      </c>
      <c r="C138" s="26">
        <v>0</v>
      </c>
    </row>
    <row r="139" spans="1:8" x14ac:dyDescent="0.2">
      <c r="A139" s="24">
        <v>2255</v>
      </c>
      <c r="B139" s="22" t="s">
        <v>297</v>
      </c>
      <c r="C139" s="26">
        <v>0</v>
      </c>
    </row>
    <row r="140" spans="1:8" x14ac:dyDescent="0.2">
      <c r="A140" s="24">
        <v>2256</v>
      </c>
      <c r="B140" s="22" t="s">
        <v>298</v>
      </c>
      <c r="C140" s="26">
        <v>0</v>
      </c>
    </row>
    <row r="142" spans="1:8" x14ac:dyDescent="0.2">
      <c r="A142" s="21" t="s">
        <v>173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207</v>
      </c>
      <c r="F143" s="25"/>
      <c r="G143" s="25"/>
      <c r="H143" s="25"/>
    </row>
    <row r="144" spans="1:8" x14ac:dyDescent="0.2">
      <c r="A144" s="24">
        <v>2159</v>
      </c>
      <c r="B144" s="22" t="s">
        <v>299</v>
      </c>
      <c r="C144" s="26">
        <v>0</v>
      </c>
    </row>
    <row r="145" spans="1:3" x14ac:dyDescent="0.2">
      <c r="A145" s="24">
        <v>2199</v>
      </c>
      <c r="B145" s="22" t="s">
        <v>300</v>
      </c>
      <c r="C145" s="26">
        <v>0</v>
      </c>
    </row>
    <row r="146" spans="1:3" x14ac:dyDescent="0.2">
      <c r="A146" s="24">
        <v>2240</v>
      </c>
      <c r="B146" s="22" t="s">
        <v>301</v>
      </c>
      <c r="C146" s="26">
        <f>SUM(C147:C149)</f>
        <v>0</v>
      </c>
    </row>
    <row r="147" spans="1:3" x14ac:dyDescent="0.2">
      <c r="A147" s="24">
        <v>2241</v>
      </c>
      <c r="B147" s="22" t="s">
        <v>302</v>
      </c>
      <c r="C147" s="26">
        <v>0</v>
      </c>
    </row>
    <row r="148" spans="1:3" x14ac:dyDescent="0.2">
      <c r="A148" s="24">
        <v>2242</v>
      </c>
      <c r="B148" s="22" t="s">
        <v>303</v>
      </c>
      <c r="C148" s="26">
        <v>0</v>
      </c>
    </row>
    <row r="149" spans="1:3" x14ac:dyDescent="0.2">
      <c r="A149" s="24">
        <v>2249</v>
      </c>
      <c r="B149" s="22" t="s">
        <v>304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190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599</v>
      </c>
    </row>
    <row r="10" spans="1:2" ht="15" customHeight="1" x14ac:dyDescent="0.2">
      <c r="A10" s="113"/>
      <c r="B10" s="112" t="s">
        <v>600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188</v>
      </c>
    </row>
    <row r="22" spans="1:2" ht="15" customHeight="1" x14ac:dyDescent="0.2">
      <c r="A22" s="113"/>
      <c r="B22" s="117" t="s">
        <v>189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191</v>
      </c>
    </row>
    <row r="39" spans="1:2" ht="15" customHeight="1" x14ac:dyDescent="0.2">
      <c r="A39" s="113"/>
      <c r="B39" s="112" t="s">
        <v>192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193</v>
      </c>
    </row>
    <row r="46" spans="1:2" ht="15" customHeight="1" x14ac:dyDescent="0.2">
      <c r="A46" s="113"/>
      <c r="B46" s="112" t="s">
        <v>194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170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0" t="s">
        <v>627</v>
      </c>
      <c r="B1" s="140"/>
      <c r="C1" s="140"/>
      <c r="D1" s="16" t="s">
        <v>613</v>
      </c>
      <c r="E1" s="27">
        <v>2022</v>
      </c>
    </row>
    <row r="2" spans="1:5" s="18" customFormat="1" ht="18.95" customHeight="1" x14ac:dyDescent="0.25">
      <c r="A2" s="140" t="s">
        <v>620</v>
      </c>
      <c r="B2" s="140"/>
      <c r="C2" s="140"/>
      <c r="D2" s="16" t="s">
        <v>618</v>
      </c>
      <c r="E2" s="27" t="str">
        <f>'Notas a los Edos Financieros'!E2</f>
        <v>TRIMESTRAL</v>
      </c>
    </row>
    <row r="3" spans="1:5" s="18" customFormat="1" ht="18.95" customHeight="1" x14ac:dyDescent="0.25">
      <c r="A3" s="140" t="s">
        <v>628</v>
      </c>
      <c r="B3" s="140"/>
      <c r="C3" s="140"/>
      <c r="D3" s="16" t="s">
        <v>619</v>
      </c>
      <c r="E3" s="27">
        <v>2</v>
      </c>
    </row>
    <row r="4" spans="1:5" x14ac:dyDescent="0.2">
      <c r="A4" s="20" t="s">
        <v>196</v>
      </c>
      <c r="B4" s="21"/>
      <c r="C4" s="21"/>
      <c r="D4" s="21"/>
      <c r="E4" s="21"/>
    </row>
    <row r="6" spans="1:5" x14ac:dyDescent="0.2">
      <c r="A6" s="106" t="s">
        <v>578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305</v>
      </c>
      <c r="E7" s="50"/>
    </row>
    <row r="8" spans="1:5" x14ac:dyDescent="0.2">
      <c r="A8" s="52">
        <v>4100</v>
      </c>
      <c r="B8" s="53" t="s">
        <v>306</v>
      </c>
      <c r="C8" s="57">
        <f>SUM(C9+C19+C25+C28+C34+C37+C46)</f>
        <v>200729.16</v>
      </c>
      <c r="D8" s="102"/>
      <c r="E8" s="51"/>
    </row>
    <row r="9" spans="1:5" x14ac:dyDescent="0.2">
      <c r="A9" s="52">
        <v>4110</v>
      </c>
      <c r="B9" s="53" t="s">
        <v>307</v>
      </c>
      <c r="C9" s="57">
        <f>SUM(C10:C18)</f>
        <v>43055</v>
      </c>
      <c r="D9" s="102"/>
      <c r="E9" s="51"/>
    </row>
    <row r="10" spans="1:5" x14ac:dyDescent="0.2">
      <c r="A10" s="52">
        <v>4111</v>
      </c>
      <c r="B10" s="53" t="s">
        <v>308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309</v>
      </c>
      <c r="C11" s="57">
        <v>43055</v>
      </c>
      <c r="D11" s="102"/>
      <c r="E11" s="51"/>
    </row>
    <row r="12" spans="1:5" x14ac:dyDescent="0.2">
      <c r="A12" s="52">
        <v>4113</v>
      </c>
      <c r="B12" s="53" t="s">
        <v>310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311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312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313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314</v>
      </c>
      <c r="C16" s="57">
        <v>0</v>
      </c>
      <c r="D16" s="102"/>
      <c r="E16" s="51"/>
    </row>
    <row r="17" spans="1:5" ht="22.5" x14ac:dyDescent="0.2">
      <c r="A17" s="52">
        <v>4118</v>
      </c>
      <c r="B17" s="54" t="s">
        <v>496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315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316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317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497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318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319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320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321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322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498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323</v>
      </c>
      <c r="C28" s="57">
        <f>SUM(C29:C33)</f>
        <v>17589.14</v>
      </c>
      <c r="D28" s="102"/>
      <c r="E28" s="51"/>
    </row>
    <row r="29" spans="1:5" x14ac:dyDescent="0.2">
      <c r="A29" s="52">
        <v>4141</v>
      </c>
      <c r="B29" s="53" t="s">
        <v>324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325</v>
      </c>
      <c r="C30" s="57">
        <v>17589.14</v>
      </c>
      <c r="D30" s="102"/>
      <c r="E30" s="51"/>
    </row>
    <row r="31" spans="1:5" x14ac:dyDescent="0.2">
      <c r="A31" s="52">
        <v>4144</v>
      </c>
      <c r="B31" s="53" t="s">
        <v>326</v>
      </c>
      <c r="C31" s="57">
        <v>0</v>
      </c>
      <c r="D31" s="102"/>
      <c r="E31" s="51"/>
    </row>
    <row r="32" spans="1:5" ht="22.5" x14ac:dyDescent="0.2">
      <c r="A32" s="52">
        <v>4145</v>
      </c>
      <c r="B32" s="54" t="s">
        <v>499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327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500</v>
      </c>
      <c r="C34" s="57">
        <f>SUM(C35:C36)</f>
        <v>90085.02</v>
      </c>
      <c r="D34" s="102"/>
      <c r="E34" s="51"/>
    </row>
    <row r="35" spans="1:5" x14ac:dyDescent="0.2">
      <c r="A35" s="52">
        <v>4151</v>
      </c>
      <c r="B35" s="53" t="s">
        <v>500</v>
      </c>
      <c r="C35" s="57">
        <v>90085.02</v>
      </c>
      <c r="D35" s="102"/>
      <c r="E35" s="51"/>
    </row>
    <row r="36" spans="1:5" ht="22.5" x14ac:dyDescent="0.2">
      <c r="A36" s="52">
        <v>4154</v>
      </c>
      <c r="B36" s="54" t="s">
        <v>501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502</v>
      </c>
      <c r="C37" s="57">
        <f>SUM(C38:C45)</f>
        <v>50000</v>
      </c>
      <c r="D37" s="102"/>
      <c r="E37" s="51"/>
    </row>
    <row r="38" spans="1:5" x14ac:dyDescent="0.2">
      <c r="A38" s="52">
        <v>4161</v>
      </c>
      <c r="B38" s="53" t="s">
        <v>328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329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330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331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332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503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333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334</v>
      </c>
      <c r="C45" s="57">
        <v>50000</v>
      </c>
      <c r="D45" s="102"/>
      <c r="E45" s="51"/>
    </row>
    <row r="46" spans="1:5" x14ac:dyDescent="0.2">
      <c r="A46" s="52">
        <v>4170</v>
      </c>
      <c r="B46" s="53" t="s">
        <v>504</v>
      </c>
      <c r="C46" s="57">
        <f>SUM(C47:C54)</f>
        <v>0</v>
      </c>
      <c r="D46" s="102"/>
      <c r="E46" s="51"/>
    </row>
    <row r="47" spans="1:5" x14ac:dyDescent="0.2">
      <c r="A47" s="52">
        <v>4171</v>
      </c>
      <c r="B47" s="55" t="s">
        <v>505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506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507</v>
      </c>
      <c r="C49" s="57">
        <v>0</v>
      </c>
      <c r="D49" s="102"/>
      <c r="E49" s="51"/>
    </row>
    <row r="50" spans="1:5" ht="22.5" x14ac:dyDescent="0.2">
      <c r="A50" s="52">
        <v>4174</v>
      </c>
      <c r="B50" s="54" t="s">
        <v>508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509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510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511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512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577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305</v>
      </c>
      <c r="E57" s="50"/>
    </row>
    <row r="58" spans="1:5" ht="33.75" x14ac:dyDescent="0.2">
      <c r="A58" s="52">
        <v>4200</v>
      </c>
      <c r="B58" s="54" t="s">
        <v>513</v>
      </c>
      <c r="C58" s="57">
        <f>+C59+C65</f>
        <v>46482152.310000002</v>
      </c>
      <c r="D58" s="102"/>
      <c r="E58" s="51"/>
    </row>
    <row r="59" spans="1:5" ht="22.5" x14ac:dyDescent="0.2">
      <c r="A59" s="52">
        <v>4210</v>
      </c>
      <c r="B59" s="54" t="s">
        <v>514</v>
      </c>
      <c r="C59" s="57">
        <f>SUM(C60:C64)</f>
        <v>46482152.310000002</v>
      </c>
      <c r="D59" s="102"/>
      <c r="E59" s="51"/>
    </row>
    <row r="60" spans="1:5" x14ac:dyDescent="0.2">
      <c r="A60" s="52">
        <v>4211</v>
      </c>
      <c r="B60" s="53" t="s">
        <v>335</v>
      </c>
      <c r="C60" s="57">
        <v>28659162.260000002</v>
      </c>
      <c r="D60" s="102"/>
      <c r="E60" s="51"/>
    </row>
    <row r="61" spans="1:5" x14ac:dyDescent="0.2">
      <c r="A61" s="52">
        <v>4212</v>
      </c>
      <c r="B61" s="53" t="s">
        <v>336</v>
      </c>
      <c r="C61" s="57">
        <v>11476460.369999999</v>
      </c>
      <c r="D61" s="102"/>
      <c r="E61" s="51"/>
    </row>
    <row r="62" spans="1:5" x14ac:dyDescent="0.2">
      <c r="A62" s="52">
        <v>4213</v>
      </c>
      <c r="B62" s="53" t="s">
        <v>337</v>
      </c>
      <c r="C62" s="57">
        <v>5960753.2199999997</v>
      </c>
      <c r="D62" s="102"/>
      <c r="E62" s="51"/>
    </row>
    <row r="63" spans="1:5" x14ac:dyDescent="0.2">
      <c r="A63" s="52">
        <v>4214</v>
      </c>
      <c r="B63" s="53" t="s">
        <v>515</v>
      </c>
      <c r="C63" s="57">
        <v>385776.46</v>
      </c>
      <c r="D63" s="102"/>
      <c r="E63" s="51"/>
    </row>
    <row r="64" spans="1:5" x14ac:dyDescent="0.2">
      <c r="A64" s="52">
        <v>4215</v>
      </c>
      <c r="B64" s="53" t="s">
        <v>516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338</v>
      </c>
      <c r="C65" s="57">
        <f>SUM(C66:C69)</f>
        <v>0</v>
      </c>
      <c r="D65" s="102"/>
      <c r="E65" s="51"/>
    </row>
    <row r="66" spans="1:5" x14ac:dyDescent="0.2">
      <c r="A66" s="52">
        <v>4221</v>
      </c>
      <c r="B66" s="53" t="s">
        <v>339</v>
      </c>
      <c r="C66" s="57">
        <v>0</v>
      </c>
      <c r="D66" s="102"/>
      <c r="E66" s="51"/>
    </row>
    <row r="67" spans="1:5" x14ac:dyDescent="0.2">
      <c r="A67" s="52">
        <v>4223</v>
      </c>
      <c r="B67" s="53" t="s">
        <v>340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342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517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585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207</v>
      </c>
    </row>
    <row r="73" spans="1:5" x14ac:dyDescent="0.2">
      <c r="A73" s="56">
        <v>4300</v>
      </c>
      <c r="B73" s="53" t="s">
        <v>343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344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518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345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346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347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348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349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350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351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352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352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353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353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354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355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519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356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357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358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520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354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579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359</v>
      </c>
      <c r="E98" s="50" t="s">
        <v>207</v>
      </c>
    </row>
    <row r="99" spans="1:5" x14ac:dyDescent="0.2">
      <c r="A99" s="56">
        <v>5000</v>
      </c>
      <c r="B99" s="53" t="s">
        <v>360</v>
      </c>
      <c r="C99" s="57">
        <f>C100+C128+C161+C171+C186+C219</f>
        <v>26088212.41</v>
      </c>
      <c r="D99" s="59">
        <v>1</v>
      </c>
      <c r="E99" s="58"/>
    </row>
    <row r="100" spans="1:5" x14ac:dyDescent="0.2">
      <c r="A100" s="56">
        <v>5100</v>
      </c>
      <c r="B100" s="53" t="s">
        <v>361</v>
      </c>
      <c r="C100" s="57">
        <f>C101+C108+C118</f>
        <v>18100005.859999999</v>
      </c>
      <c r="D100" s="59">
        <f>C100/$C$99</f>
        <v>0.69380015677356255</v>
      </c>
      <c r="E100" s="58"/>
    </row>
    <row r="101" spans="1:5" x14ac:dyDescent="0.2">
      <c r="A101" s="56">
        <v>5110</v>
      </c>
      <c r="B101" s="53" t="s">
        <v>362</v>
      </c>
      <c r="C101" s="57">
        <f>SUM(C102:C107)</f>
        <v>8069921.7699999996</v>
      </c>
      <c r="D101" s="59">
        <f t="shared" ref="D101:D164" si="0">C101/$C$99</f>
        <v>0.30933210919835497</v>
      </c>
      <c r="E101" s="58"/>
    </row>
    <row r="102" spans="1:5" x14ac:dyDescent="0.2">
      <c r="A102" s="56">
        <v>5111</v>
      </c>
      <c r="B102" s="53" t="s">
        <v>363</v>
      </c>
      <c r="C102" s="57">
        <v>6989032.5999999996</v>
      </c>
      <c r="D102" s="59">
        <f t="shared" si="0"/>
        <v>0.2679000189879242</v>
      </c>
      <c r="E102" s="58"/>
    </row>
    <row r="103" spans="1:5" x14ac:dyDescent="0.2">
      <c r="A103" s="56">
        <v>5112</v>
      </c>
      <c r="B103" s="53" t="s">
        <v>364</v>
      </c>
      <c r="C103" s="57">
        <v>763858.8</v>
      </c>
      <c r="D103" s="59">
        <f t="shared" si="0"/>
        <v>2.9279844398507029E-2</v>
      </c>
      <c r="E103" s="58"/>
    </row>
    <row r="104" spans="1:5" x14ac:dyDescent="0.2">
      <c r="A104" s="56">
        <v>5113</v>
      </c>
      <c r="B104" s="53" t="s">
        <v>365</v>
      </c>
      <c r="C104" s="57">
        <v>83586.83</v>
      </c>
      <c r="D104" s="59">
        <f t="shared" si="0"/>
        <v>3.2040075681061199E-3</v>
      </c>
      <c r="E104" s="58"/>
    </row>
    <row r="105" spans="1:5" x14ac:dyDescent="0.2">
      <c r="A105" s="56">
        <v>5114</v>
      </c>
      <c r="B105" s="53" t="s">
        <v>366</v>
      </c>
      <c r="C105" s="57">
        <v>0</v>
      </c>
      <c r="D105" s="59">
        <f t="shared" si="0"/>
        <v>0</v>
      </c>
      <c r="E105" s="58"/>
    </row>
    <row r="106" spans="1:5" x14ac:dyDescent="0.2">
      <c r="A106" s="56">
        <v>5115</v>
      </c>
      <c r="B106" s="53" t="s">
        <v>367</v>
      </c>
      <c r="C106" s="57">
        <v>233443.54</v>
      </c>
      <c r="D106" s="59">
        <f t="shared" si="0"/>
        <v>8.9482382438176421E-3</v>
      </c>
      <c r="E106" s="58"/>
    </row>
    <row r="107" spans="1:5" x14ac:dyDescent="0.2">
      <c r="A107" s="56">
        <v>5116</v>
      </c>
      <c r="B107" s="53" t="s">
        <v>368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369</v>
      </c>
      <c r="C108" s="57">
        <f>SUM(C109:C117)</f>
        <v>6044258.0899999999</v>
      </c>
      <c r="D108" s="59">
        <f t="shared" si="0"/>
        <v>0.23168540622902725</v>
      </c>
      <c r="E108" s="58"/>
    </row>
    <row r="109" spans="1:5" x14ac:dyDescent="0.2">
      <c r="A109" s="56">
        <v>5121</v>
      </c>
      <c r="B109" s="53" t="s">
        <v>370</v>
      </c>
      <c r="C109" s="57">
        <v>313215.83</v>
      </c>
      <c r="D109" s="59">
        <f t="shared" si="0"/>
        <v>1.2006028817825009E-2</v>
      </c>
      <c r="E109" s="58"/>
    </row>
    <row r="110" spans="1:5" x14ac:dyDescent="0.2">
      <c r="A110" s="56">
        <v>5122</v>
      </c>
      <c r="B110" s="53" t="s">
        <v>371</v>
      </c>
      <c r="C110" s="57">
        <v>273337.98</v>
      </c>
      <c r="D110" s="59">
        <f t="shared" si="0"/>
        <v>1.0477451490513986E-2</v>
      </c>
      <c r="E110" s="58"/>
    </row>
    <row r="111" spans="1:5" x14ac:dyDescent="0.2">
      <c r="A111" s="56">
        <v>5123</v>
      </c>
      <c r="B111" s="53" t="s">
        <v>372</v>
      </c>
      <c r="C111" s="57">
        <v>7540</v>
      </c>
      <c r="D111" s="59">
        <f t="shared" si="0"/>
        <v>2.8901941924966103E-4</v>
      </c>
      <c r="E111" s="58"/>
    </row>
    <row r="112" spans="1:5" x14ac:dyDescent="0.2">
      <c r="A112" s="56">
        <v>5124</v>
      </c>
      <c r="B112" s="53" t="s">
        <v>373</v>
      </c>
      <c r="C112" s="57">
        <v>158838.48000000001</v>
      </c>
      <c r="D112" s="59">
        <f t="shared" si="0"/>
        <v>6.08851528436325E-3</v>
      </c>
      <c r="E112" s="58"/>
    </row>
    <row r="113" spans="1:5" x14ac:dyDescent="0.2">
      <c r="A113" s="56">
        <v>5125</v>
      </c>
      <c r="B113" s="53" t="s">
        <v>374</v>
      </c>
      <c r="C113" s="57">
        <v>47113.45</v>
      </c>
      <c r="D113" s="59">
        <f t="shared" si="0"/>
        <v>1.8059286416243956E-3</v>
      </c>
      <c r="E113" s="58"/>
    </row>
    <row r="114" spans="1:5" x14ac:dyDescent="0.2">
      <c r="A114" s="56">
        <v>5126</v>
      </c>
      <c r="B114" s="53" t="s">
        <v>375</v>
      </c>
      <c r="C114" s="57">
        <v>3557182.77</v>
      </c>
      <c r="D114" s="59">
        <f t="shared" si="0"/>
        <v>0.13635210853452262</v>
      </c>
      <c r="E114" s="58"/>
    </row>
    <row r="115" spans="1:5" x14ac:dyDescent="0.2">
      <c r="A115" s="56">
        <v>5127</v>
      </c>
      <c r="B115" s="53" t="s">
        <v>376</v>
      </c>
      <c r="C115" s="57">
        <v>129309.2</v>
      </c>
      <c r="D115" s="59">
        <f t="shared" si="0"/>
        <v>4.956614043453351E-3</v>
      </c>
      <c r="E115" s="58"/>
    </row>
    <row r="116" spans="1:5" x14ac:dyDescent="0.2">
      <c r="A116" s="56">
        <v>5128</v>
      </c>
      <c r="B116" s="53" t="s">
        <v>377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378</v>
      </c>
      <c r="C117" s="57">
        <v>1557720.38</v>
      </c>
      <c r="D117" s="59">
        <f t="shared" si="0"/>
        <v>5.9709739997474968E-2</v>
      </c>
      <c r="E117" s="58"/>
    </row>
    <row r="118" spans="1:5" x14ac:dyDescent="0.2">
      <c r="A118" s="56">
        <v>5130</v>
      </c>
      <c r="B118" s="53" t="s">
        <v>379</v>
      </c>
      <c r="C118" s="57">
        <f>SUM(C119:C127)</f>
        <v>3985826</v>
      </c>
      <c r="D118" s="59">
        <f t="shared" si="0"/>
        <v>0.1527826413461803</v>
      </c>
      <c r="E118" s="58"/>
    </row>
    <row r="119" spans="1:5" x14ac:dyDescent="0.2">
      <c r="A119" s="56">
        <v>5131</v>
      </c>
      <c r="B119" s="53" t="s">
        <v>380</v>
      </c>
      <c r="C119" s="57">
        <v>1220346.54</v>
      </c>
      <c r="D119" s="59">
        <f t="shared" si="0"/>
        <v>4.6777698710097251E-2</v>
      </c>
      <c r="E119" s="58"/>
    </row>
    <row r="120" spans="1:5" x14ac:dyDescent="0.2">
      <c r="A120" s="56">
        <v>5132</v>
      </c>
      <c r="B120" s="53" t="s">
        <v>381</v>
      </c>
      <c r="C120" s="57">
        <v>91648</v>
      </c>
      <c r="D120" s="59">
        <f t="shared" si="0"/>
        <v>3.5130042089380549E-3</v>
      </c>
      <c r="E120" s="58"/>
    </row>
    <row r="121" spans="1:5" x14ac:dyDescent="0.2">
      <c r="A121" s="56">
        <v>5133</v>
      </c>
      <c r="B121" s="53" t="s">
        <v>382</v>
      </c>
      <c r="C121" s="57">
        <v>78052.240000000005</v>
      </c>
      <c r="D121" s="59">
        <f t="shared" si="0"/>
        <v>2.9918584981346373E-3</v>
      </c>
      <c r="E121" s="58"/>
    </row>
    <row r="122" spans="1:5" x14ac:dyDescent="0.2">
      <c r="A122" s="56">
        <v>5134</v>
      </c>
      <c r="B122" s="53" t="s">
        <v>383</v>
      </c>
      <c r="C122" s="57">
        <v>382016.93</v>
      </c>
      <c r="D122" s="59">
        <f t="shared" si="0"/>
        <v>1.4643277354395015E-2</v>
      </c>
      <c r="E122" s="58"/>
    </row>
    <row r="123" spans="1:5" x14ac:dyDescent="0.2">
      <c r="A123" s="56">
        <v>5135</v>
      </c>
      <c r="B123" s="53" t="s">
        <v>384</v>
      </c>
      <c r="C123" s="57">
        <v>1013983.8</v>
      </c>
      <c r="D123" s="59">
        <f t="shared" si="0"/>
        <v>3.8867507825539056E-2</v>
      </c>
      <c r="E123" s="58"/>
    </row>
    <row r="124" spans="1:5" x14ac:dyDescent="0.2">
      <c r="A124" s="56">
        <v>5136</v>
      </c>
      <c r="B124" s="53" t="s">
        <v>385</v>
      </c>
      <c r="C124" s="57">
        <v>65979.520000000004</v>
      </c>
      <c r="D124" s="59">
        <f t="shared" si="0"/>
        <v>2.5290931767601322E-3</v>
      </c>
      <c r="E124" s="58"/>
    </row>
    <row r="125" spans="1:5" x14ac:dyDescent="0.2">
      <c r="A125" s="56">
        <v>5137</v>
      </c>
      <c r="B125" s="53" t="s">
        <v>386</v>
      </c>
      <c r="C125" s="57">
        <v>300853.90999999997</v>
      </c>
      <c r="D125" s="59">
        <f t="shared" si="0"/>
        <v>1.1532178030131271E-2</v>
      </c>
      <c r="E125" s="58"/>
    </row>
    <row r="126" spans="1:5" x14ac:dyDescent="0.2">
      <c r="A126" s="56">
        <v>5138</v>
      </c>
      <c r="B126" s="53" t="s">
        <v>387</v>
      </c>
      <c r="C126" s="57">
        <v>756669.06</v>
      </c>
      <c r="D126" s="59">
        <f t="shared" si="0"/>
        <v>2.9004250966231691E-2</v>
      </c>
      <c r="E126" s="58"/>
    </row>
    <row r="127" spans="1:5" x14ac:dyDescent="0.2">
      <c r="A127" s="56">
        <v>5139</v>
      </c>
      <c r="B127" s="53" t="s">
        <v>388</v>
      </c>
      <c r="C127" s="57">
        <v>76276</v>
      </c>
      <c r="D127" s="59">
        <f t="shared" si="0"/>
        <v>2.9237725759532025E-3</v>
      </c>
      <c r="E127" s="58"/>
    </row>
    <row r="128" spans="1:5" x14ac:dyDescent="0.2">
      <c r="A128" s="56">
        <v>5200</v>
      </c>
      <c r="B128" s="53" t="s">
        <v>389</v>
      </c>
      <c r="C128" s="57">
        <f>C129+C132+C135+C138+C143+C147+C150+C152+C158</f>
        <v>7988206.5499999998</v>
      </c>
      <c r="D128" s="59">
        <f t="shared" si="0"/>
        <v>0.30619984322643745</v>
      </c>
      <c r="E128" s="58"/>
    </row>
    <row r="129" spans="1:5" x14ac:dyDescent="0.2">
      <c r="A129" s="56">
        <v>5210</v>
      </c>
      <c r="B129" s="53" t="s">
        <v>390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391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392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393</v>
      </c>
      <c r="C132" s="57">
        <f>SUM(C133:C134)</f>
        <v>2016173.88</v>
      </c>
      <c r="D132" s="59">
        <f t="shared" si="0"/>
        <v>7.7282944814845586E-2</v>
      </c>
      <c r="E132" s="58"/>
    </row>
    <row r="133" spans="1:5" x14ac:dyDescent="0.2">
      <c r="A133" s="56">
        <v>5221</v>
      </c>
      <c r="B133" s="53" t="s">
        <v>394</v>
      </c>
      <c r="C133" s="57">
        <v>2016173.88</v>
      </c>
      <c r="D133" s="59">
        <f t="shared" si="0"/>
        <v>7.7282944814845586E-2</v>
      </c>
      <c r="E133" s="58"/>
    </row>
    <row r="134" spans="1:5" x14ac:dyDescent="0.2">
      <c r="A134" s="56">
        <v>5222</v>
      </c>
      <c r="B134" s="53" t="s">
        <v>395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340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396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397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341</v>
      </c>
      <c r="C138" s="57">
        <f>SUM(C139:C142)</f>
        <v>5972032.6699999999</v>
      </c>
      <c r="D138" s="59">
        <f t="shared" si="0"/>
        <v>0.22891689841159185</v>
      </c>
      <c r="E138" s="58"/>
    </row>
    <row r="139" spans="1:5" x14ac:dyDescent="0.2">
      <c r="A139" s="56">
        <v>5241</v>
      </c>
      <c r="B139" s="53" t="s">
        <v>398</v>
      </c>
      <c r="C139" s="57">
        <v>5972032.6699999999</v>
      </c>
      <c r="D139" s="59">
        <f t="shared" si="0"/>
        <v>0.22891689841159185</v>
      </c>
      <c r="E139" s="58"/>
    </row>
    <row r="140" spans="1:5" x14ac:dyDescent="0.2">
      <c r="A140" s="56">
        <v>5242</v>
      </c>
      <c r="B140" s="53" t="s">
        <v>399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400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401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342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402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403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404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405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406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407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408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409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410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411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412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413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414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415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416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417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418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419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335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420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421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336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422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423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337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424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425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426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427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428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429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430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431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432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433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434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435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436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436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437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438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439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440</v>
      </c>
      <c r="C186" s="57">
        <f>C187+C196+C199+C205+C207+C209</f>
        <v>0</v>
      </c>
      <c r="D186" s="59">
        <f t="shared" si="1"/>
        <v>0</v>
      </c>
      <c r="E186" s="58"/>
    </row>
    <row r="187" spans="1:5" x14ac:dyDescent="0.2">
      <c r="A187" s="56">
        <v>5510</v>
      </c>
      <c r="B187" s="53" t="s">
        <v>441</v>
      </c>
      <c r="C187" s="57">
        <f>SUM(C188:C195)</f>
        <v>0</v>
      </c>
      <c r="D187" s="59">
        <f t="shared" si="1"/>
        <v>0</v>
      </c>
      <c r="E187" s="58"/>
    </row>
    <row r="188" spans="1:5" x14ac:dyDescent="0.2">
      <c r="A188" s="56">
        <v>5511</v>
      </c>
      <c r="B188" s="53" t="s">
        <v>442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443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444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445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446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447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448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449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450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451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452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453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454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455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456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457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457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458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458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459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460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461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462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521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464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357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465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522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466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467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468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190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580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581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583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584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35" sqref="C35"/>
    </sheetView>
  </sheetViews>
  <sheetFormatPr baseColWidth="10" defaultColWidth="9.140625" defaultRowHeight="11.25" x14ac:dyDescent="0.2"/>
  <cols>
    <col min="1" max="1" width="15.28515625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4" t="s">
        <v>627</v>
      </c>
      <c r="B1" s="144"/>
      <c r="C1" s="144"/>
      <c r="D1" s="29" t="s">
        <v>613</v>
      </c>
      <c r="E1" s="30">
        <v>2022</v>
      </c>
    </row>
    <row r="2" spans="1:5" ht="18.95" customHeight="1" x14ac:dyDescent="0.2">
      <c r="A2" s="144" t="s">
        <v>621</v>
      </c>
      <c r="B2" s="144"/>
      <c r="C2" s="144"/>
      <c r="D2" s="16" t="s">
        <v>618</v>
      </c>
      <c r="E2" s="30" t="str">
        <f>ESF!H2</f>
        <v>TRIMESTRAL</v>
      </c>
    </row>
    <row r="3" spans="1:5" ht="18.95" customHeight="1" x14ac:dyDescent="0.2">
      <c r="A3" s="144" t="s">
        <v>628</v>
      </c>
      <c r="B3" s="144"/>
      <c r="C3" s="144"/>
      <c r="D3" s="16" t="s">
        <v>619</v>
      </c>
      <c r="E3" s="30">
        <v>2</v>
      </c>
    </row>
    <row r="5" spans="1:5" x14ac:dyDescent="0.2">
      <c r="A5" s="32" t="s">
        <v>196</v>
      </c>
      <c r="B5" s="33"/>
      <c r="C5" s="33"/>
      <c r="D5" s="33"/>
      <c r="E5" s="33"/>
    </row>
    <row r="6" spans="1:5" x14ac:dyDescent="0.2">
      <c r="A6" s="33" t="s">
        <v>174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336</v>
      </c>
      <c r="C8" s="36">
        <v>5769441.9400000004</v>
      </c>
    </row>
    <row r="9" spans="1:5" x14ac:dyDescent="0.2">
      <c r="A9" s="35">
        <v>3120</v>
      </c>
      <c r="B9" s="31" t="s">
        <v>469</v>
      </c>
      <c r="C9" s="36">
        <v>811190</v>
      </c>
    </row>
    <row r="10" spans="1:5" x14ac:dyDescent="0.2">
      <c r="A10" s="35">
        <v>3130</v>
      </c>
      <c r="B10" s="31" t="s">
        <v>470</v>
      </c>
      <c r="C10" s="36">
        <v>0</v>
      </c>
    </row>
    <row r="12" spans="1:5" x14ac:dyDescent="0.2">
      <c r="A12" s="33" t="s">
        <v>176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471</v>
      </c>
      <c r="E13" s="34"/>
    </row>
    <row r="14" spans="1:5" x14ac:dyDescent="0.2">
      <c r="A14" s="35">
        <v>3210</v>
      </c>
      <c r="B14" s="31" t="s">
        <v>472</v>
      </c>
      <c r="C14" s="36">
        <v>20594669.059999999</v>
      </c>
    </row>
    <row r="15" spans="1:5" x14ac:dyDescent="0.2">
      <c r="A15" s="35">
        <v>3220</v>
      </c>
      <c r="B15" s="31" t="s">
        <v>473</v>
      </c>
      <c r="C15" s="36">
        <v>158193743.59999999</v>
      </c>
    </row>
    <row r="16" spans="1:5" x14ac:dyDescent="0.2">
      <c r="A16" s="35">
        <v>3230</v>
      </c>
      <c r="B16" s="31" t="s">
        <v>474</v>
      </c>
      <c r="C16" s="36">
        <f>SUM(C17:C20)</f>
        <v>1091735</v>
      </c>
    </row>
    <row r="17" spans="1:3" x14ac:dyDescent="0.2">
      <c r="A17" s="35">
        <v>3231</v>
      </c>
      <c r="B17" s="31" t="s">
        <v>475</v>
      </c>
      <c r="C17" s="36">
        <v>0</v>
      </c>
    </row>
    <row r="18" spans="1:3" x14ac:dyDescent="0.2">
      <c r="A18" s="35">
        <v>3232</v>
      </c>
      <c r="B18" s="31" t="s">
        <v>476</v>
      </c>
      <c r="C18" s="36">
        <v>1091735</v>
      </c>
    </row>
    <row r="19" spans="1:3" x14ac:dyDescent="0.2">
      <c r="A19" s="35">
        <v>3233</v>
      </c>
      <c r="B19" s="31" t="s">
        <v>477</v>
      </c>
      <c r="C19" s="36">
        <v>0</v>
      </c>
    </row>
    <row r="20" spans="1:3" x14ac:dyDescent="0.2">
      <c r="A20" s="35">
        <v>3239</v>
      </c>
      <c r="B20" s="31" t="s">
        <v>478</v>
      </c>
      <c r="C20" s="36">
        <v>0</v>
      </c>
    </row>
    <row r="21" spans="1:3" x14ac:dyDescent="0.2">
      <c r="A21" s="35">
        <v>3240</v>
      </c>
      <c r="B21" s="31" t="s">
        <v>479</v>
      </c>
      <c r="C21" s="36">
        <f>SUM(C22:C24)</f>
        <v>0</v>
      </c>
    </row>
    <row r="22" spans="1:3" x14ac:dyDescent="0.2">
      <c r="A22" s="35">
        <v>3241</v>
      </c>
      <c r="B22" s="31" t="s">
        <v>480</v>
      </c>
      <c r="C22" s="36">
        <v>0</v>
      </c>
    </row>
    <row r="23" spans="1:3" x14ac:dyDescent="0.2">
      <c r="A23" s="35">
        <v>3242</v>
      </c>
      <c r="B23" s="31" t="s">
        <v>481</v>
      </c>
      <c r="C23" s="36">
        <v>0</v>
      </c>
    </row>
    <row r="24" spans="1:3" x14ac:dyDescent="0.2">
      <c r="A24" s="35">
        <v>3243</v>
      </c>
      <c r="B24" s="31" t="s">
        <v>482</v>
      </c>
      <c r="C24" s="36">
        <v>0</v>
      </c>
    </row>
    <row r="25" spans="1:3" x14ac:dyDescent="0.2">
      <c r="A25" s="35">
        <v>3250</v>
      </c>
      <c r="B25" s="31" t="s">
        <v>483</v>
      </c>
      <c r="C25" s="36">
        <f>SUM(C26:C27)</f>
        <v>0</v>
      </c>
    </row>
    <row r="26" spans="1:3" x14ac:dyDescent="0.2">
      <c r="A26" s="35">
        <v>3251</v>
      </c>
      <c r="B26" s="31" t="s">
        <v>484</v>
      </c>
      <c r="C26" s="36">
        <v>0</v>
      </c>
    </row>
    <row r="27" spans="1:3" x14ac:dyDescent="0.2">
      <c r="A27" s="35">
        <v>3252</v>
      </c>
      <c r="B27" s="31" t="s">
        <v>485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190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175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4" t="s">
        <v>627</v>
      </c>
      <c r="B1" s="144"/>
      <c r="C1" s="144"/>
      <c r="D1" s="29" t="s">
        <v>613</v>
      </c>
      <c r="E1" s="30">
        <v>2022</v>
      </c>
    </row>
    <row r="2" spans="1:5" s="37" customFormat="1" ht="18.95" customHeight="1" x14ac:dyDescent="0.25">
      <c r="A2" s="144" t="s">
        <v>622</v>
      </c>
      <c r="B2" s="144"/>
      <c r="C2" s="144"/>
      <c r="D2" s="16" t="s">
        <v>618</v>
      </c>
      <c r="E2" s="30" t="str">
        <f>ESF!H2</f>
        <v>TRIMESTRAL</v>
      </c>
    </row>
    <row r="3" spans="1:5" s="37" customFormat="1" ht="18.95" customHeight="1" x14ac:dyDescent="0.25">
      <c r="A3" s="144" t="s">
        <v>628</v>
      </c>
      <c r="B3" s="144"/>
      <c r="C3" s="144"/>
      <c r="D3" s="16" t="s">
        <v>619</v>
      </c>
      <c r="E3" s="30">
        <v>2</v>
      </c>
    </row>
    <row r="4" spans="1:5" x14ac:dyDescent="0.2">
      <c r="A4" s="32" t="s">
        <v>196</v>
      </c>
      <c r="B4" s="33"/>
      <c r="C4" s="33"/>
      <c r="D4" s="33"/>
      <c r="E4" s="33"/>
    </row>
    <row r="6" spans="1:5" x14ac:dyDescent="0.2">
      <c r="A6" s="33" t="s">
        <v>177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179</v>
      </c>
      <c r="D7" s="34" t="s">
        <v>180</v>
      </c>
      <c r="E7" s="34"/>
    </row>
    <row r="8" spans="1:5" x14ac:dyDescent="0.2">
      <c r="A8" s="35">
        <v>1111</v>
      </c>
      <c r="B8" s="31" t="s">
        <v>486</v>
      </c>
      <c r="C8" s="36">
        <v>397034.7</v>
      </c>
      <c r="D8" s="36">
        <v>468904.91</v>
      </c>
    </row>
    <row r="9" spans="1:5" x14ac:dyDescent="0.2">
      <c r="A9" s="35">
        <v>1112</v>
      </c>
      <c r="B9" s="31" t="s">
        <v>487</v>
      </c>
      <c r="C9" s="36">
        <v>3305664.1</v>
      </c>
      <c r="D9" s="36">
        <v>4718667.47</v>
      </c>
    </row>
    <row r="10" spans="1:5" x14ac:dyDescent="0.2">
      <c r="A10" s="35">
        <v>1113</v>
      </c>
      <c r="B10" s="31" t="s">
        <v>488</v>
      </c>
      <c r="C10" s="36">
        <v>0</v>
      </c>
      <c r="D10" s="36">
        <v>0</v>
      </c>
    </row>
    <row r="11" spans="1:5" x14ac:dyDescent="0.2">
      <c r="A11" s="35">
        <v>1114</v>
      </c>
      <c r="B11" s="31" t="s">
        <v>197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198</v>
      </c>
      <c r="C12" s="36">
        <v>17102605.460000001</v>
      </c>
      <c r="D12" s="36">
        <v>5109838.3899999997</v>
      </c>
    </row>
    <row r="13" spans="1:5" x14ac:dyDescent="0.2">
      <c r="A13" s="35">
        <v>1116</v>
      </c>
      <c r="B13" s="31" t="s">
        <v>489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490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491</v>
      </c>
      <c r="C15" s="36">
        <f>SUM(C8:C14)</f>
        <v>20805304.260000002</v>
      </c>
      <c r="D15" s="36">
        <f>SUM(D8:D14)</f>
        <v>10297410.77</v>
      </c>
    </row>
    <row r="18" spans="1:5" x14ac:dyDescent="0.2">
      <c r="A18" s="33" t="s">
        <v>178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492</v>
      </c>
      <c r="E19" s="34" t="s">
        <v>181</v>
      </c>
    </row>
    <row r="20" spans="1:5" x14ac:dyDescent="0.2">
      <c r="A20" s="35">
        <v>1230</v>
      </c>
      <c r="B20" s="31" t="s">
        <v>230</v>
      </c>
      <c r="C20" s="36">
        <f>SUM(C21:C27)</f>
        <v>149951970.02000001</v>
      </c>
    </row>
    <row r="21" spans="1:5" x14ac:dyDescent="0.2">
      <c r="A21" s="35">
        <v>1231</v>
      </c>
      <c r="B21" s="31" t="s">
        <v>231</v>
      </c>
      <c r="C21" s="36">
        <v>90000</v>
      </c>
    </row>
    <row r="22" spans="1:5" x14ac:dyDescent="0.2">
      <c r="A22" s="35">
        <v>1232</v>
      </c>
      <c r="B22" s="31" t="s">
        <v>232</v>
      </c>
      <c r="C22" s="36">
        <v>0</v>
      </c>
    </row>
    <row r="23" spans="1:5" x14ac:dyDescent="0.2">
      <c r="A23" s="35">
        <v>1233</v>
      </c>
      <c r="B23" s="31" t="s">
        <v>233</v>
      </c>
      <c r="C23" s="36">
        <v>0</v>
      </c>
    </row>
    <row r="24" spans="1:5" x14ac:dyDescent="0.2">
      <c r="A24" s="35">
        <v>1234</v>
      </c>
      <c r="B24" s="31" t="s">
        <v>234</v>
      </c>
      <c r="C24" s="36">
        <v>0</v>
      </c>
    </row>
    <row r="25" spans="1:5" x14ac:dyDescent="0.2">
      <c r="A25" s="35">
        <v>1235</v>
      </c>
      <c r="B25" s="31" t="s">
        <v>235</v>
      </c>
      <c r="C25" s="36">
        <v>141856258.75</v>
      </c>
    </row>
    <row r="26" spans="1:5" x14ac:dyDescent="0.2">
      <c r="A26" s="35">
        <v>1236</v>
      </c>
      <c r="B26" s="31" t="s">
        <v>236</v>
      </c>
      <c r="C26" s="36">
        <v>8005711.2699999996</v>
      </c>
    </row>
    <row r="27" spans="1:5" x14ac:dyDescent="0.2">
      <c r="A27" s="35">
        <v>1239</v>
      </c>
      <c r="B27" s="31" t="s">
        <v>237</v>
      </c>
      <c r="C27" s="36">
        <v>0</v>
      </c>
    </row>
    <row r="28" spans="1:5" x14ac:dyDescent="0.2">
      <c r="A28" s="35">
        <v>1240</v>
      </c>
      <c r="B28" s="31" t="s">
        <v>238</v>
      </c>
      <c r="C28" s="36">
        <f>SUM(C29:C36)</f>
        <v>21871472.460000001</v>
      </c>
    </row>
    <row r="29" spans="1:5" x14ac:dyDescent="0.2">
      <c r="A29" s="35">
        <v>1241</v>
      </c>
      <c r="B29" s="31" t="s">
        <v>239</v>
      </c>
      <c r="C29" s="36">
        <v>2683692.09</v>
      </c>
    </row>
    <row r="30" spans="1:5" x14ac:dyDescent="0.2">
      <c r="A30" s="35">
        <v>1242</v>
      </c>
      <c r="B30" s="31" t="s">
        <v>240</v>
      </c>
      <c r="C30" s="36">
        <v>475055</v>
      </c>
    </row>
    <row r="31" spans="1:5" x14ac:dyDescent="0.2">
      <c r="A31" s="35">
        <v>1243</v>
      </c>
      <c r="B31" s="31" t="s">
        <v>241</v>
      </c>
      <c r="C31" s="36">
        <v>89341.47</v>
      </c>
    </row>
    <row r="32" spans="1:5" x14ac:dyDescent="0.2">
      <c r="A32" s="35">
        <v>1244</v>
      </c>
      <c r="B32" s="31" t="s">
        <v>242</v>
      </c>
      <c r="C32" s="36">
        <v>12936426.289999999</v>
      </c>
    </row>
    <row r="33" spans="1:5" x14ac:dyDescent="0.2">
      <c r="A33" s="35">
        <v>1245</v>
      </c>
      <c r="B33" s="31" t="s">
        <v>243</v>
      </c>
      <c r="C33" s="36">
        <v>85869.01</v>
      </c>
    </row>
    <row r="34" spans="1:5" x14ac:dyDescent="0.2">
      <c r="A34" s="35">
        <v>1246</v>
      </c>
      <c r="B34" s="31" t="s">
        <v>244</v>
      </c>
      <c r="C34" s="36">
        <v>5561068.5999999996</v>
      </c>
    </row>
    <row r="35" spans="1:5" x14ac:dyDescent="0.2">
      <c r="A35" s="35">
        <v>1247</v>
      </c>
      <c r="B35" s="31" t="s">
        <v>245</v>
      </c>
      <c r="C35" s="36">
        <v>40020</v>
      </c>
    </row>
    <row r="36" spans="1:5" x14ac:dyDescent="0.2">
      <c r="A36" s="35">
        <v>1248</v>
      </c>
      <c r="B36" s="31" t="s">
        <v>246</v>
      </c>
      <c r="C36" s="36">
        <v>0</v>
      </c>
    </row>
    <row r="37" spans="1:5" x14ac:dyDescent="0.2">
      <c r="A37" s="35">
        <v>1250</v>
      </c>
      <c r="B37" s="31" t="s">
        <v>248</v>
      </c>
      <c r="C37" s="36">
        <f>SUM(C38:C42)</f>
        <v>112810</v>
      </c>
    </row>
    <row r="38" spans="1:5" x14ac:dyDescent="0.2">
      <c r="A38" s="35">
        <v>1251</v>
      </c>
      <c r="B38" s="31" t="s">
        <v>249</v>
      </c>
      <c r="C38" s="36">
        <v>112810</v>
      </c>
    </row>
    <row r="39" spans="1:5" x14ac:dyDescent="0.2">
      <c r="A39" s="35">
        <v>1252</v>
      </c>
      <c r="B39" s="31" t="s">
        <v>250</v>
      </c>
      <c r="C39" s="36">
        <v>0</v>
      </c>
    </row>
    <row r="40" spans="1:5" x14ac:dyDescent="0.2">
      <c r="A40" s="35">
        <v>1253</v>
      </c>
      <c r="B40" s="31" t="s">
        <v>251</v>
      </c>
      <c r="C40" s="36">
        <v>0</v>
      </c>
    </row>
    <row r="41" spans="1:5" x14ac:dyDescent="0.2">
      <c r="A41" s="35">
        <v>1254</v>
      </c>
      <c r="B41" s="31" t="s">
        <v>252</v>
      </c>
      <c r="C41" s="36">
        <v>0</v>
      </c>
    </row>
    <row r="42" spans="1:5" x14ac:dyDescent="0.2">
      <c r="A42" s="35">
        <v>1259</v>
      </c>
      <c r="B42" s="31" t="s">
        <v>253</v>
      </c>
      <c r="C42" s="36">
        <v>0</v>
      </c>
    </row>
    <row r="44" spans="1:5" x14ac:dyDescent="0.2">
      <c r="A44" s="33" t="s">
        <v>186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594</v>
      </c>
      <c r="D45" s="34" t="s">
        <v>179</v>
      </c>
      <c r="E45" s="34"/>
    </row>
    <row r="46" spans="1:5" x14ac:dyDescent="0.2">
      <c r="A46" s="35">
        <v>5500</v>
      </c>
      <c r="B46" s="31" t="s">
        <v>440</v>
      </c>
      <c r="C46" s="36">
        <f>C47+C56+C59+C65+C67+C69</f>
        <v>0</v>
      </c>
      <c r="D46" s="36">
        <f>D47+D56+D59+D65+D67+D69</f>
        <v>0</v>
      </c>
    </row>
    <row r="47" spans="1:5" x14ac:dyDescent="0.2">
      <c r="A47" s="35">
        <v>5510</v>
      </c>
      <c r="B47" s="31" t="s">
        <v>441</v>
      </c>
      <c r="C47" s="36">
        <f>SUM(C48:C55)</f>
        <v>0</v>
      </c>
      <c r="D47" s="36">
        <f>SUM(D48:D55)</f>
        <v>0</v>
      </c>
    </row>
    <row r="48" spans="1:5" x14ac:dyDescent="0.2">
      <c r="A48" s="35">
        <v>5511</v>
      </c>
      <c r="B48" s="31" t="s">
        <v>442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443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444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445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446</v>
      </c>
      <c r="C52" s="36">
        <v>0</v>
      </c>
      <c r="D52" s="36">
        <v>0</v>
      </c>
    </row>
    <row r="53" spans="1:4" x14ac:dyDescent="0.2">
      <c r="A53" s="35">
        <v>5516</v>
      </c>
      <c r="B53" s="31" t="s">
        <v>447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448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449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450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451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452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453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454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455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456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457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457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458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458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459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460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461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462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463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464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357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465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466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467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468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190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601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195</v>
      </c>
    </row>
    <row r="12" spans="1:2" ht="15" customHeight="1" x14ac:dyDescent="0.2"/>
    <row r="13" spans="1:2" x14ac:dyDescent="0.2">
      <c r="A13" s="122" t="s">
        <v>77</v>
      </c>
      <c r="B13" s="112" t="s">
        <v>602</v>
      </c>
    </row>
    <row r="14" spans="1:2" ht="15" customHeight="1" x14ac:dyDescent="0.2">
      <c r="B14" s="112" t="s">
        <v>603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2019-02-13T21:19:08Z</cp:lastPrinted>
  <dcterms:created xsi:type="dcterms:W3CDTF">2012-12-11T20:36:24Z</dcterms:created>
  <dcterms:modified xsi:type="dcterms:W3CDTF">2022-08-11T14:32:21Z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