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ESORERIA\Tesoreria 2022\cuenta publica 2022\SEGUNDO SEMESTRE FINAL\"/>
    </mc:Choice>
  </mc:AlternateContent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EAA!$A$2:$G$24</definedName>
  </definedNames>
  <calcPr calcId="152511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D4" i="1" l="1"/>
  <c r="C4" i="1"/>
  <c r="E4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F15" i="1" l="1"/>
  <c r="G16" i="1"/>
  <c r="G15" i="1" s="1"/>
  <c r="F6" i="1"/>
  <c r="G7" i="1"/>
  <c r="G6" i="1" s="1"/>
  <c r="F4" i="1" l="1"/>
  <c r="G4" i="1"/>
</calcChain>
</file>

<file path=xl/sharedStrings.xml><?xml version="1.0" encoding="utf-8"?>
<sst xmlns="http://schemas.openxmlformats.org/spreadsheetml/2006/main" count="31" uniqueCount="31">
  <si>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</si>
  <si>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</si>
  <si>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</si>
  <si>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</si>
  <si>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</si>
  <si>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</si>
  <si>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</si>
  <si>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</si>
  <si>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</si>
  <si>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</si>
  <si>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</si>
  <si>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</si>
  <si>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</si>
  <si>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</si>
  <si>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</si>
  <si>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</si>
  <si>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</si>
  <si>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</si>
  <si>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</si>
  <si>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</si>
  <si>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</si>
  <si>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</si>
  <si>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</si>
  <si>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</si>
  <si>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</si>
  <si>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</si>
  <si>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Municipio de Atarjea, Gto.
Estado Analítico del Activo
Del 1 de Enero AL 30 DE JUNIO DEL 2022</t>
  </si>
  <si>
    <t>Maria Elena Ramos Loyola</t>
  </si>
  <si>
    <t>C.P. Celina Lopez Martinez</t>
  </si>
  <si>
    <t>Presidente Municipal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</si>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</sst>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0" fillId="0" borderId="0" xfId="0" applyProtection="1">
      <protection locked="0"/>
    </xf>
    <xf numFmtId="0" fontId="3" fillId="0" borderId="0" xfId="8" applyFont="1" applyFill="1" applyBorder="1" applyAlignment="1">
      <alignment vertical="top" wrapText="1"/>
    </xf>
    <xf numFmtId="0" fontId="4" fillId="0" borderId="3" xfId="8" applyFont="1" applyFill="1" applyBorder="1" applyAlignment="1">
      <alignment horizontal="center" vertical="top"/>
    </xf>
    <xf numFmtId="0" fontId="4" fillId="0" borderId="1" xfId="8" applyFont="1" applyFill="1" applyBorder="1" applyAlignment="1">
      <alignment horizontal="center" vertical="center"/>
    </xf>
    <xf numFmtId="0" fontId="4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4" fillId="0" borderId="0" xfId="8" applyFont="1" applyFill="1" applyBorder="1" applyAlignment="1">
      <alignment horizontal="left" vertical="top" wrapText="1"/>
    </xf>
    <xf numFmtId="0" fontId="3" fillId="2" borderId="6" xfId="8" applyFont="1" applyFill="1" applyBorder="1" applyAlignment="1">
      <alignment horizontal="center" vertical="center"/>
    </xf>
    <xf numFmtId="0" fontId="3" fillId="2" borderId="2" xfId="8" applyFont="1" applyFill="1" applyBorder="1" applyAlignment="1">
      <alignment horizontal="center" vertical="center" wrapText="1"/>
    </xf>
    <xf numFmtId="4" fontId="3" fillId="2" borderId="9" xfId="8" applyNumberFormat="1" applyFont="1" applyFill="1" applyBorder="1" applyAlignment="1">
      <alignment horizontal="center" vertical="center" wrapText="1"/>
    </xf>
    <xf numFmtId="0" fontId="4" fillId="0" borderId="10" xfId="8" applyNumberFormat="1" applyFont="1" applyFill="1" applyBorder="1" applyAlignment="1">
      <alignment horizontal="center" vertical="center" wrapText="1"/>
    </xf>
    <xf numFmtId="0" fontId="4" fillId="0" borderId="10" xfId="8" quotePrefix="1" applyNumberFormat="1" applyFont="1" applyFill="1" applyBorder="1" applyAlignment="1">
      <alignment horizontal="center" vertical="center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3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7" fillId="0" borderId="0" xfId="8" applyFont="1" applyFill="1" applyBorder="1" applyAlignment="1">
      <alignment vertical="top" wrapText="1"/>
    </xf>
    <xf numFmtId="4" fontId="4" fillId="0" borderId="11" xfId="8" applyNumberFormat="1" applyFont="1" applyFill="1" applyBorder="1" applyAlignment="1" applyProtection="1">
      <alignment vertical="top" wrapText="1"/>
      <protection locked="0"/>
    </xf>
    <xf numFmtId="4" fontId="4" fillId="0" borderId="11" xfId="8" applyNumberFormat="1" applyFont="1" applyFill="1" applyBorder="1" applyAlignment="1" applyProtection="1">
      <alignment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 wrapText="1"/>
      <protection locked="0"/>
    </xf>
    <xf numFmtId="0" fontId="3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4" fontId="4" fillId="0" borderId="0" xfId="8" applyNumberFormat="1" applyFont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8" applyFont="1" applyAlignment="1" applyProtection="1">
      <alignment horizontal="center" vertical="top" wrapText="1"/>
      <protection locked="0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</cellXfs>
  <cellStyles count="115">
    <cellStyle name="Euro" xfId="1"/>
    <cellStyle name="Millares 2" xfId="2"/>
    <cellStyle name="Millares 2 10" xfId="43"/>
    <cellStyle name="Millares 2 11" xfId="34"/>
    <cellStyle name="Millares 2 12" xfId="25"/>
    <cellStyle name="Millares 2 13" xfId="106"/>
    <cellStyle name="Millares 2 14" xfId="16"/>
    <cellStyle name="Millares 2 2" xfId="3"/>
    <cellStyle name="Millares 2 2 10" xfId="26"/>
    <cellStyle name="Millares 2 2 11" xfId="107"/>
    <cellStyle name="Millares 2 2 12" xfId="17"/>
    <cellStyle name="Millares 2 2 2" xfId="98"/>
    <cellStyle name="Millares 2 2 3" xfId="89"/>
    <cellStyle name="Millares 2 2 4" xfId="80"/>
    <cellStyle name="Millares 2 2 5" xfId="71"/>
    <cellStyle name="Millares 2 2 6" xfId="62"/>
    <cellStyle name="Millares 2 2 7" xfId="53"/>
    <cellStyle name="Millares 2 2 8" xfId="44"/>
    <cellStyle name="Millares 2 2 9" xfId="35"/>
    <cellStyle name="Millares 2 3" xfId="4"/>
    <cellStyle name="Millares 2 3 10" xfId="27"/>
    <cellStyle name="Millares 2 3 11" xfId="108"/>
    <cellStyle name="Millares 2 3 12" xfId="18"/>
    <cellStyle name="Millares 2 3 2" xfId="99"/>
    <cellStyle name="Millares 2 3 3" xfId="90"/>
    <cellStyle name="Millares 2 3 4" xfId="81"/>
    <cellStyle name="Millares 2 3 5" xfId="72"/>
    <cellStyle name="Millares 2 3 6" xfId="63"/>
    <cellStyle name="Millares 2 3 7" xfId="54"/>
    <cellStyle name="Millares 2 3 8" xfId="45"/>
    <cellStyle name="Millares 2 3 9" xfId="36"/>
    <cellStyle name="Millares 2 4" xfId="97"/>
    <cellStyle name="Millares 2 5" xfId="88"/>
    <cellStyle name="Millares 2 6" xfId="79"/>
    <cellStyle name="Millares 2 7" xfId="70"/>
    <cellStyle name="Millares 2 8" xfId="61"/>
    <cellStyle name="Millares 2 9" xfId="52"/>
    <cellStyle name="Millares 3" xfId="5"/>
    <cellStyle name="Millares 3 10" xfId="28"/>
    <cellStyle name="Millares 3 11" xfId="109"/>
    <cellStyle name="Millares 3 12" xfId="19"/>
    <cellStyle name="Millares 3 2" xfId="100"/>
    <cellStyle name="Millares 3 3" xfId="91"/>
    <cellStyle name="Millares 3 4" xfId="82"/>
    <cellStyle name="Millares 3 5" xfId="73"/>
    <cellStyle name="Millares 3 6" xfId="64"/>
    <cellStyle name="Millares 3 7" xfId="55"/>
    <cellStyle name="Millares 3 8" xfId="46"/>
    <cellStyle name="Millares 3 9" xfId="37"/>
    <cellStyle name="Moneda 2" xfId="6"/>
    <cellStyle name="Moneda 2 10" xfId="29"/>
    <cellStyle name="Moneda 2 11" xfId="110"/>
    <cellStyle name="Moneda 2 12" xfId="20"/>
    <cellStyle name="Moneda 2 2" xfId="101"/>
    <cellStyle name="Moneda 2 3" xfId="92"/>
    <cellStyle name="Moneda 2 4" xfId="83"/>
    <cellStyle name="Moneda 2 5" xfId="74"/>
    <cellStyle name="Moneda 2 6" xfId="65"/>
    <cellStyle name="Moneda 2 7" xfId="56"/>
    <cellStyle name="Moneda 2 8" xfId="47"/>
    <cellStyle name="Moneda 2 9" xfId="38"/>
    <cellStyle name="Normal" xfId="0" builtinId="0"/>
    <cellStyle name="Normal 2" xfId="7"/>
    <cellStyle name="Normal 2 10" xfId="39"/>
    <cellStyle name="Normal 2 11" xfId="30"/>
    <cellStyle name="Normal 2 12" xfId="111"/>
    <cellStyle name="Normal 2 13" xfId="21"/>
    <cellStyle name="Normal 2 2" xfId="8"/>
    <cellStyle name="Normal 2 3" xfId="102"/>
    <cellStyle name="Normal 2 4" xfId="93"/>
    <cellStyle name="Normal 2 5" xfId="84"/>
    <cellStyle name="Normal 2 6" xfId="75"/>
    <cellStyle name="Normal 2 7" xfId="66"/>
    <cellStyle name="Normal 2 8" xfId="57"/>
    <cellStyle name="Normal 2 9" xfId="48"/>
    <cellStyle name="Normal 3" xfId="9"/>
    <cellStyle name="Normal 3 10" xfId="31"/>
    <cellStyle name="Normal 3 11" xfId="112"/>
    <cellStyle name="Normal 3 12" xfId="22"/>
    <cellStyle name="Normal 3 2" xfId="103"/>
    <cellStyle name="Normal 3 3" xfId="94"/>
    <cellStyle name="Normal 3 4" xfId="85"/>
    <cellStyle name="Normal 3 5" xfId="76"/>
    <cellStyle name="Normal 3 6" xfId="67"/>
    <cellStyle name="Normal 3 7" xfId="58"/>
    <cellStyle name="Normal 3 8" xfId="49"/>
    <cellStyle name="Normal 3 9" xfId="40"/>
    <cellStyle name="Normal 4" xfId="10"/>
    <cellStyle name="Normal 4 2" xfId="11"/>
    <cellStyle name="Normal 5" xfId="12"/>
    <cellStyle name="Normal 5 2" xfId="13"/>
    <cellStyle name="Normal 6" xfId="14"/>
    <cellStyle name="Normal 6 10" xfId="41"/>
    <cellStyle name="Normal 6 11" xfId="32"/>
    <cellStyle name="Normal 6 12" xfId="113"/>
    <cellStyle name="Normal 6 13" xfId="23"/>
    <cellStyle name="Normal 6 2" xfId="15"/>
    <cellStyle name="Normal 6 2 10" xfId="33"/>
    <cellStyle name="Normal 6 2 11" xfId="114"/>
    <cellStyle name="Normal 6 2 12" xfId="24"/>
    <cellStyle name="Normal 6 2 2" xfId="105"/>
    <cellStyle name="Normal 6 2 3" xfId="96"/>
    <cellStyle name="Normal 6 2 4" xfId="87"/>
    <cellStyle name="Normal 6 2 5" xfId="78"/>
    <cellStyle name="Normal 6 2 6" xfId="69"/>
    <cellStyle name="Normal 6 2 7" xfId="60"/>
    <cellStyle name="Normal 6 2 8" xfId="51"/>
    <cellStyle name="Normal 6 2 9" xfId="42"/>
    <cellStyle name="Normal 6 3" xfId="104"/>
    <cellStyle name="Normal 6 4" xfId="95"/>
    <cellStyle name="Normal 6 5" xfId="86"/>
    <cellStyle name="Normal 6 6" xfId="77"/>
    <cellStyle name="Normal 6 7" xfId="68"/>
    <cellStyle name="Normal 6 8" xfId="59"/>
    <cellStyle name="Normal 6 9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showGridLines="0" tabSelected="1" zoomScaleNormal="100" workbookViewId="0">
      <selection activeCell="E42" sqref="E42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170280286.22</v>
      </c>
      <c r="D4" s="13">
        <f>SUM(D6+D15)</f>
        <v>108027036.74000001</v>
      </c>
      <c r="E4" s="13">
        <f>SUM(E6+E15)</f>
        <v>89845520.719999999</v>
      </c>
      <c r="F4" s="13">
        <f>SUM(F6+F15)</f>
        <v>188461802.24000004</v>
      </c>
      <c r="G4" s="13">
        <f>SUM(G6+G15)</f>
        <v>18181516.020000011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13860999.639999999</v>
      </c>
      <c r="D6" s="13">
        <f>SUM(D7:D13)</f>
        <v>98593959.88000001</v>
      </c>
      <c r="E6" s="13">
        <f>SUM(E7:E13)</f>
        <v>87884842.599999994</v>
      </c>
      <c r="F6" s="13">
        <f>SUM(F7:F13)</f>
        <v>24570116.920000006</v>
      </c>
      <c r="G6" s="18">
        <f>SUM(G7:G13)</f>
        <v>10709117.280000005</v>
      </c>
    </row>
    <row r="7" spans="1:7" x14ac:dyDescent="0.2">
      <c r="A7" s="3">
        <v>1110</v>
      </c>
      <c r="B7" s="7" t="s">
        <v>9</v>
      </c>
      <c r="C7" s="18">
        <v>10297410.77</v>
      </c>
      <c r="D7" s="18">
        <v>95364922.870000005</v>
      </c>
      <c r="E7" s="18">
        <v>84857029.379999995</v>
      </c>
      <c r="F7" s="18">
        <f>C7+D7-E7</f>
        <v>20805304.260000005</v>
      </c>
      <c r="G7" s="18">
        <f t="shared" ref="G7:G13" si="0">F7-C7</f>
        <v>10507893.490000006</v>
      </c>
    </row>
    <row r="8" spans="1:7" x14ac:dyDescent="0.2">
      <c r="A8" s="3">
        <v>1120</v>
      </c>
      <c r="B8" s="7" t="s">
        <v>10</v>
      </c>
      <c r="C8" s="18">
        <v>2266044.85</v>
      </c>
      <c r="D8" s="18">
        <v>1042555.26</v>
      </c>
      <c r="E8" s="18">
        <v>712210.9</v>
      </c>
      <c r="F8" s="18">
        <f t="shared" ref="F8:F13" si="1">C8+D8-E8</f>
        <v>2596389.2100000004</v>
      </c>
      <c r="G8" s="18">
        <f t="shared" si="0"/>
        <v>330344.36000000034</v>
      </c>
    </row>
    <row r="9" spans="1:7" x14ac:dyDescent="0.2">
      <c r="A9" s="3">
        <v>1130</v>
      </c>
      <c r="B9" s="7" t="s">
        <v>11</v>
      </c>
      <c r="C9" s="18">
        <v>1297544.02</v>
      </c>
      <c r="D9" s="18">
        <v>2186481.75</v>
      </c>
      <c r="E9" s="18">
        <v>2315602.3199999998</v>
      </c>
      <c r="F9" s="18">
        <f t="shared" si="1"/>
        <v>1168423.4500000002</v>
      </c>
      <c r="G9" s="18">
        <f t="shared" si="0"/>
        <v>-129120.56999999983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0</v>
      </c>
      <c r="D11" s="18">
        <v>0</v>
      </c>
      <c r="E11" s="18">
        <v>0</v>
      </c>
      <c r="F11" s="18">
        <f t="shared" si="1"/>
        <v>0</v>
      </c>
      <c r="G11" s="18">
        <f t="shared" si="0"/>
        <v>0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156419286.58000001</v>
      </c>
      <c r="D15" s="13">
        <f>SUM(D16:D24)</f>
        <v>9433076.8599999994</v>
      </c>
      <c r="E15" s="13">
        <f>SUM(E16:E24)</f>
        <v>1960678.12</v>
      </c>
      <c r="F15" s="13">
        <f>SUM(F16:F24)</f>
        <v>163891685.32000002</v>
      </c>
      <c r="G15" s="13">
        <f>SUM(G16:G24)</f>
        <v>7472398.7400000058</v>
      </c>
    </row>
    <row r="16" spans="1:7" x14ac:dyDescent="0.2">
      <c r="A16" s="3">
        <v>1210</v>
      </c>
      <c r="B16" s="7" t="s">
        <v>15</v>
      </c>
      <c r="C16" s="18">
        <v>-963755.72</v>
      </c>
      <c r="D16" s="18">
        <v>0</v>
      </c>
      <c r="E16" s="18">
        <v>0</v>
      </c>
      <c r="F16" s="18">
        <f>C16+D16-E16</f>
        <v>-963755.72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143075494.09</v>
      </c>
      <c r="D18" s="19">
        <v>8837154.0500000007</v>
      </c>
      <c r="E18" s="19">
        <v>1960678.12</v>
      </c>
      <c r="F18" s="19">
        <f t="shared" si="3"/>
        <v>149951970.02000001</v>
      </c>
      <c r="G18" s="19">
        <f t="shared" si="2"/>
        <v>6876475.9300000072</v>
      </c>
    </row>
    <row r="19" spans="1:7" x14ac:dyDescent="0.2">
      <c r="A19" s="3">
        <v>1240</v>
      </c>
      <c r="B19" s="7" t="s">
        <v>18</v>
      </c>
      <c r="C19" s="18">
        <v>21528155.670000002</v>
      </c>
      <c r="D19" s="18">
        <v>343316.79</v>
      </c>
      <c r="E19" s="18">
        <v>0</v>
      </c>
      <c r="F19" s="18">
        <f t="shared" si="3"/>
        <v>21871472.460000001</v>
      </c>
      <c r="G19" s="18">
        <f t="shared" si="2"/>
        <v>343316.78999999911</v>
      </c>
    </row>
    <row r="20" spans="1:7" x14ac:dyDescent="0.2">
      <c r="A20" s="3">
        <v>1250</v>
      </c>
      <c r="B20" s="7" t="s">
        <v>19</v>
      </c>
      <c r="C20" s="18">
        <v>112810</v>
      </c>
      <c r="D20" s="18">
        <v>0</v>
      </c>
      <c r="E20" s="18">
        <v>0</v>
      </c>
      <c r="F20" s="18">
        <f t="shared" si="3"/>
        <v>112810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-11751268.34</v>
      </c>
      <c r="D21" s="18">
        <v>0</v>
      </c>
      <c r="E21" s="18">
        <v>0</v>
      </c>
      <c r="F21" s="18">
        <f t="shared" si="3"/>
        <v>-11751268.34</v>
      </c>
      <c r="G21" s="18">
        <f t="shared" si="2"/>
        <v>0</v>
      </c>
    </row>
    <row r="22" spans="1:7" x14ac:dyDescent="0.2">
      <c r="A22" s="3">
        <v>1270</v>
      </c>
      <c r="B22" s="7" t="s">
        <v>21</v>
      </c>
      <c r="C22" s="18">
        <v>4417850.88</v>
      </c>
      <c r="D22" s="18">
        <v>252606.02</v>
      </c>
      <c r="E22" s="18">
        <v>0</v>
      </c>
      <c r="F22" s="18">
        <f t="shared" si="3"/>
        <v>4670456.8999999994</v>
      </c>
      <c r="G22" s="18">
        <f t="shared" si="2"/>
        <v>252606.01999999955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 t="s">
        <v>25</v>
      </c>
      <c r="C26" s="23"/>
      <c r="D26" s="23"/>
      <c r="E26" s="23"/>
      <c r="F26" s="23"/>
      <c r="G26" s="23"/>
    </row>
    <row r="34" spans="2:7" x14ac:dyDescent="0.2">
      <c r="B34" s="26" t="s">
        <v>27</v>
      </c>
      <c r="C34" s="27"/>
      <c r="D34" s="28"/>
      <c r="E34" s="24" t="s">
        <v>28</v>
      </c>
      <c r="F34" s="24"/>
      <c r="G34" s="24"/>
    </row>
    <row r="35" spans="2:7" x14ac:dyDescent="0.2">
      <c r="B35" s="26" t="s">
        <v>29</v>
      </c>
      <c r="C35" s="27"/>
      <c r="D35" s="28"/>
      <c r="E35" s="25" t="s">
        <v>30</v>
      </c>
      <c r="F35" s="25"/>
      <c r="G35" s="25"/>
    </row>
  </sheetData>
  <sheetProtection formatCells="0" formatColumns="0" formatRows="0" autoFilter="0"/>
  <mergeCells count="4">
    <mergeCell ref="A1:G1"/>
    <mergeCell ref="B26:G26"/>
    <mergeCell ref="E35:G35"/>
    <mergeCell ref="E34:G34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2018-03-08T18:40:55Z</cp:lastPrinted>
  <dcterms:created xsi:type="dcterms:W3CDTF">2014-02-09T04:04:15Z</dcterms:created>
  <dcterms:modified xsi:type="dcterms:W3CDTF">2022-08-09T18:40:36Z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