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52511"/>
</workbook>
</file>

<file path=xl/calcChain.xml><?xml version="1.0" encoding="utf-8"?>
<calcChain xmlns="http://schemas.openxmlformats.org/spreadsheetml/2006/main">
  <c r="B61" i="3" l="1"/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C33" i="3" s="1"/>
  <c r="B4" i="3"/>
  <c r="C61" i="3" l="1"/>
  <c r="B33" i="3"/>
</calcChain>
</file>

<file path=xl/sharedStrings.xml><?xml version="1.0" encoding="utf-8"?>
<sst xmlns="http://schemas.openxmlformats.org/spreadsheetml/2006/main" count="95" uniqueCount="61">
  <si>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</si>
  <si>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</si>
  <si>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</si>
  <si>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</si>
  <si>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</si>
  <si>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</si>
  <si>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</si>
  <si>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</si>
  <si>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</si>
  <si>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</si>
  <si>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</si>
  <si>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</si>
  <si>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</si>
  <si>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</si>
  <si>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</si>
  <si>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</si>
  <si>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</si>
  <si>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</si>
  <si>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</si>
  <si>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</si>
  <si>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</si>
  <si>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</si>
  <si>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</si>
  <si>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</si>
  <si>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</si>
  <si>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</si>
  <si>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</si>
  <si>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</si>
  <si>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</si>
  <si>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</si>
  <si>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</si>
  <si>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</si>
  <si>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</si>
  <si>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</si>
  <si>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</si>
  <si>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</si>
  <si>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</si>
  <si>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</si>
  <si>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</si>
  <si>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</si>
  <si>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</si>
  <si>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</si>
  <si>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</si>
  <si>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</si>
  <si>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</si>
  <si>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</si>
  <si>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</si>
  <si>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</si>
  <si>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</si>
  <si>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</si>
  <si>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</si>
  <si>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</si>
  <si>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</si>
  <si>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</si>
  <si>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</si>
  <si>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</si>
  <si>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Atarjea, Gto.
Estado de Flujos de Efectivo
Del 1 de Enero 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</si>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</sst>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Fill="1" applyBorder="1" applyAlignment="1" applyProtection="1">
      <alignment horizontal="center" vertical="center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0" xfId="8" applyFont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42">
    <cellStyle name="Euro" xfId="1"/>
    <cellStyle name="Millares 2" xfId="2"/>
    <cellStyle name="Millares 2 10" xfId="70"/>
    <cellStyle name="Millares 2 11" xfId="61"/>
    <cellStyle name="Millares 2 12" xfId="52"/>
    <cellStyle name="Millares 2 13" xfId="133"/>
    <cellStyle name="Millares 2 14" xfId="43"/>
    <cellStyle name="Millares 2 15" xfId="34"/>
    <cellStyle name="Millares 2 16" xfId="25"/>
    <cellStyle name="Millares 2 17" xfId="16"/>
    <cellStyle name="Millares 2 2" xfId="3"/>
    <cellStyle name="Millares 2 2 10" xfId="53"/>
    <cellStyle name="Millares 2 2 11" xfId="134"/>
    <cellStyle name="Millares 2 2 12" xfId="44"/>
    <cellStyle name="Millares 2 2 13" xfId="35"/>
    <cellStyle name="Millares 2 2 14" xfId="26"/>
    <cellStyle name="Millares 2 2 15" xfId="17"/>
    <cellStyle name="Millares 2 2 2" xfId="125"/>
    <cellStyle name="Millares 2 2 3" xfId="116"/>
    <cellStyle name="Millares 2 2 4" xfId="107"/>
    <cellStyle name="Millares 2 2 5" xfId="98"/>
    <cellStyle name="Millares 2 2 6" xfId="89"/>
    <cellStyle name="Millares 2 2 7" xfId="80"/>
    <cellStyle name="Millares 2 2 8" xfId="71"/>
    <cellStyle name="Millares 2 2 9" xfId="62"/>
    <cellStyle name="Millares 2 3" xfId="4"/>
    <cellStyle name="Millares 2 3 10" xfId="54"/>
    <cellStyle name="Millares 2 3 11" xfId="135"/>
    <cellStyle name="Millares 2 3 12" xfId="45"/>
    <cellStyle name="Millares 2 3 13" xfId="36"/>
    <cellStyle name="Millares 2 3 14" xfId="27"/>
    <cellStyle name="Millares 2 3 15" xfId="18"/>
    <cellStyle name="Millares 2 3 2" xfId="126"/>
    <cellStyle name="Millares 2 3 3" xfId="117"/>
    <cellStyle name="Millares 2 3 4" xfId="108"/>
    <cellStyle name="Millares 2 3 5" xfId="99"/>
    <cellStyle name="Millares 2 3 6" xfId="90"/>
    <cellStyle name="Millares 2 3 7" xfId="81"/>
    <cellStyle name="Millares 2 3 8" xfId="72"/>
    <cellStyle name="Millares 2 3 9" xfId="63"/>
    <cellStyle name="Millares 2 4" xfId="124"/>
    <cellStyle name="Millares 2 5" xfId="115"/>
    <cellStyle name="Millares 2 6" xfId="106"/>
    <cellStyle name="Millares 2 7" xfId="97"/>
    <cellStyle name="Millares 2 8" xfId="88"/>
    <cellStyle name="Millares 2 9" xfId="79"/>
    <cellStyle name="Millares 3" xfId="5"/>
    <cellStyle name="Millares 3 10" xfId="55"/>
    <cellStyle name="Millares 3 11" xfId="136"/>
    <cellStyle name="Millares 3 12" xfId="46"/>
    <cellStyle name="Millares 3 13" xfId="37"/>
    <cellStyle name="Millares 3 14" xfId="28"/>
    <cellStyle name="Millares 3 15" xfId="19"/>
    <cellStyle name="Millares 3 2" xfId="127"/>
    <cellStyle name="Millares 3 3" xfId="118"/>
    <cellStyle name="Millares 3 4" xfId="109"/>
    <cellStyle name="Millares 3 5" xfId="100"/>
    <cellStyle name="Millares 3 6" xfId="91"/>
    <cellStyle name="Millares 3 7" xfId="82"/>
    <cellStyle name="Millares 3 8" xfId="73"/>
    <cellStyle name="Millares 3 9" xfId="64"/>
    <cellStyle name="Moneda 2" xfId="6"/>
    <cellStyle name="Moneda 2 10" xfId="56"/>
    <cellStyle name="Moneda 2 11" xfId="137"/>
    <cellStyle name="Moneda 2 12" xfId="47"/>
    <cellStyle name="Moneda 2 13" xfId="38"/>
    <cellStyle name="Moneda 2 14" xfId="29"/>
    <cellStyle name="Moneda 2 15" xfId="20"/>
    <cellStyle name="Moneda 2 2" xfId="128"/>
    <cellStyle name="Moneda 2 3" xfId="119"/>
    <cellStyle name="Moneda 2 4" xfId="110"/>
    <cellStyle name="Moneda 2 5" xfId="101"/>
    <cellStyle name="Moneda 2 6" xfId="92"/>
    <cellStyle name="Moneda 2 7" xfId="83"/>
    <cellStyle name="Moneda 2 8" xfId="74"/>
    <cellStyle name="Moneda 2 9" xfId="65"/>
    <cellStyle name="Normal" xfId="0" builtinId="0"/>
    <cellStyle name="Normal 2" xfId="7"/>
    <cellStyle name="Normal 2 10" xfId="66"/>
    <cellStyle name="Normal 2 11" xfId="57"/>
    <cellStyle name="Normal 2 12" xfId="138"/>
    <cellStyle name="Normal 2 13" xfId="48"/>
    <cellStyle name="Normal 2 14" xfId="39"/>
    <cellStyle name="Normal 2 15" xfId="30"/>
    <cellStyle name="Normal 2 16" xfId="21"/>
    <cellStyle name="Normal 2 2" xfId="8"/>
    <cellStyle name="Normal 2 3" xfId="129"/>
    <cellStyle name="Normal 2 4" xfId="120"/>
    <cellStyle name="Normal 2 5" xfId="111"/>
    <cellStyle name="Normal 2 6" xfId="102"/>
    <cellStyle name="Normal 2 7" xfId="93"/>
    <cellStyle name="Normal 2 8" xfId="84"/>
    <cellStyle name="Normal 2 9" xfId="75"/>
    <cellStyle name="Normal 3" xfId="9"/>
    <cellStyle name="Normal 3 10" xfId="58"/>
    <cellStyle name="Normal 3 11" xfId="139"/>
    <cellStyle name="Normal 3 12" xfId="49"/>
    <cellStyle name="Normal 3 13" xfId="40"/>
    <cellStyle name="Normal 3 14" xfId="31"/>
    <cellStyle name="Normal 3 15" xfId="22"/>
    <cellStyle name="Normal 3 2" xfId="130"/>
    <cellStyle name="Normal 3 3" xfId="121"/>
    <cellStyle name="Normal 3 4" xfId="112"/>
    <cellStyle name="Normal 3 5" xfId="103"/>
    <cellStyle name="Normal 3 6" xfId="94"/>
    <cellStyle name="Normal 3 7" xfId="85"/>
    <cellStyle name="Normal 3 8" xfId="76"/>
    <cellStyle name="Normal 3 9" xfId="67"/>
    <cellStyle name="Normal 4" xfId="10"/>
    <cellStyle name="Normal 4 2" xfId="11"/>
    <cellStyle name="Normal 5" xfId="12"/>
    <cellStyle name="Normal 5 2" xfId="13"/>
    <cellStyle name="Normal 6" xfId="14"/>
    <cellStyle name="Normal 6 10" xfId="68"/>
    <cellStyle name="Normal 6 11" xfId="59"/>
    <cellStyle name="Normal 6 12" xfId="140"/>
    <cellStyle name="Normal 6 13" xfId="50"/>
    <cellStyle name="Normal 6 14" xfId="41"/>
    <cellStyle name="Normal 6 15" xfId="32"/>
    <cellStyle name="Normal 6 16" xfId="23"/>
    <cellStyle name="Normal 6 2" xfId="15"/>
    <cellStyle name="Normal 6 2 10" xfId="60"/>
    <cellStyle name="Normal 6 2 11" xfId="141"/>
    <cellStyle name="Normal 6 2 12" xfId="51"/>
    <cellStyle name="Normal 6 2 13" xfId="42"/>
    <cellStyle name="Normal 6 2 14" xfId="33"/>
    <cellStyle name="Normal 6 2 15" xfId="24"/>
    <cellStyle name="Normal 6 2 2" xfId="132"/>
    <cellStyle name="Normal 6 2 3" xfId="123"/>
    <cellStyle name="Normal 6 2 4" xfId="114"/>
    <cellStyle name="Normal 6 2 5" xfId="105"/>
    <cellStyle name="Normal 6 2 6" xfId="96"/>
    <cellStyle name="Normal 6 2 7" xfId="87"/>
    <cellStyle name="Normal 6 2 8" xfId="78"/>
    <cellStyle name="Normal 6 2 9" xfId="69"/>
    <cellStyle name="Normal 6 3" xfId="131"/>
    <cellStyle name="Normal 6 4" xfId="122"/>
    <cellStyle name="Normal 6 5" xfId="113"/>
    <cellStyle name="Normal 6 6" xfId="104"/>
    <cellStyle name="Normal 6 7" xfId="95"/>
    <cellStyle name="Normal 6 8" xfId="86"/>
    <cellStyle name="Normal 6 9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0</xdr:row>
      <xdr:rowOff>685800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tabSelected="1" view="pageBreakPreview" topLeftCell="A47" zoomScale="85" zoomScaleNormal="100" zoomScaleSheetLayoutView="85" workbookViewId="0">
      <selection activeCell="B75" sqref="B75:C75"/>
    </sheetView>
  </sheetViews>
  <sheetFormatPr baseColWidth="10" defaultColWidth="12" defaultRowHeight="11.25" x14ac:dyDescent="0.2"/>
  <cols>
    <col min="1" max="1" width="99.5" style="1" customWidth="1"/>
    <col min="2" max="2" width="33.6640625" style="1" customWidth="1"/>
    <col min="3" max="3" width="30" style="1" customWidth="1"/>
    <col min="4" max="16384" width="12" style="1"/>
  </cols>
  <sheetData>
    <row r="1" spans="1:4" ht="63.75" customHeight="1" x14ac:dyDescent="0.2">
      <c r="A1" s="21" t="s">
        <v>56</v>
      </c>
      <c r="B1" s="22"/>
      <c r="C1" s="23"/>
    </row>
    <row r="2" spans="1:4" ht="15" customHeight="1" x14ac:dyDescent="0.2">
      <c r="A2" s="2" t="s">
        <v>0</v>
      </c>
      <c r="B2" s="3">
        <v>2023</v>
      </c>
      <c r="C2" s="3">
        <v>2022</v>
      </c>
    </row>
    <row r="3" spans="1:4" ht="11.25" customHeight="1" x14ac:dyDescent="0.2">
      <c r="A3" s="4" t="s">
        <v>38</v>
      </c>
      <c r="B3" s="5"/>
      <c r="C3" s="5"/>
    </row>
    <row r="4" spans="1:4" ht="11.25" customHeight="1" x14ac:dyDescent="0.2">
      <c r="A4" s="6" t="s">
        <v>1</v>
      </c>
      <c r="B4" s="16">
        <f>SUM(B5:B14)</f>
        <v>23779908.609999999</v>
      </c>
      <c r="C4" s="16">
        <f>SUM(C5:C14)</f>
        <v>98145354.049999997</v>
      </c>
      <c r="D4" s="13" t="s">
        <v>37</v>
      </c>
    </row>
    <row r="5" spans="1:4" ht="11.25" customHeight="1" x14ac:dyDescent="0.2">
      <c r="A5" s="7" t="s">
        <v>2</v>
      </c>
      <c r="B5" s="17">
        <v>26735</v>
      </c>
      <c r="C5" s="17">
        <v>51174</v>
      </c>
      <c r="D5" s="14">
        <v>100000</v>
      </c>
    </row>
    <row r="6" spans="1:4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4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4" ht="11.25" customHeight="1" x14ac:dyDescent="0.2">
      <c r="A8" s="7" t="s">
        <v>4</v>
      </c>
      <c r="B8" s="17">
        <v>8613.1299999999992</v>
      </c>
      <c r="C8" s="17">
        <v>33765.279999999999</v>
      </c>
      <c r="D8" s="14">
        <v>400000</v>
      </c>
    </row>
    <row r="9" spans="1:4" ht="11.25" customHeight="1" x14ac:dyDescent="0.2">
      <c r="A9" s="7" t="s">
        <v>34</v>
      </c>
      <c r="B9" s="17">
        <v>50060.18</v>
      </c>
      <c r="C9" s="17">
        <v>130305.13</v>
      </c>
      <c r="D9" s="14">
        <v>500000</v>
      </c>
    </row>
    <row r="10" spans="1:4" ht="11.25" customHeight="1" x14ac:dyDescent="0.2">
      <c r="A10" s="7" t="s">
        <v>35</v>
      </c>
      <c r="B10" s="17">
        <v>14000</v>
      </c>
      <c r="C10" s="17">
        <v>113000</v>
      </c>
      <c r="D10" s="14">
        <v>600000</v>
      </c>
    </row>
    <row r="11" spans="1:4" ht="11.25" customHeight="1" x14ac:dyDescent="0.2">
      <c r="A11" s="7" t="s">
        <v>36</v>
      </c>
      <c r="B11" s="17">
        <v>0</v>
      </c>
      <c r="C11" s="17">
        <v>0</v>
      </c>
      <c r="D11" s="14">
        <v>700000</v>
      </c>
    </row>
    <row r="12" spans="1:4" ht="22.5" x14ac:dyDescent="0.2">
      <c r="A12" s="7" t="s">
        <v>39</v>
      </c>
      <c r="B12" s="17">
        <v>21717730.43</v>
      </c>
      <c r="C12" s="17">
        <v>97817109.640000001</v>
      </c>
      <c r="D12" s="14">
        <v>800000</v>
      </c>
    </row>
    <row r="13" spans="1:4" ht="11.25" customHeight="1" x14ac:dyDescent="0.2">
      <c r="A13" s="7" t="s">
        <v>40</v>
      </c>
      <c r="B13" s="17">
        <v>1962769.87</v>
      </c>
      <c r="C13" s="17">
        <v>0</v>
      </c>
      <c r="D13" s="14">
        <v>900000</v>
      </c>
    </row>
    <row r="14" spans="1:4" ht="11.25" customHeight="1" x14ac:dyDescent="0.2">
      <c r="A14" s="7" t="s">
        <v>5</v>
      </c>
      <c r="B14" s="17">
        <v>0</v>
      </c>
      <c r="C14" s="17">
        <v>0</v>
      </c>
      <c r="D14" s="13" t="s">
        <v>52</v>
      </c>
    </row>
    <row r="15" spans="1:4" ht="11.25" customHeight="1" x14ac:dyDescent="0.2">
      <c r="A15" s="8"/>
      <c r="B15" s="18"/>
      <c r="C15" s="18"/>
      <c r="D15" s="13" t="s">
        <v>37</v>
      </c>
    </row>
    <row r="16" spans="1:4" ht="11.25" customHeight="1" x14ac:dyDescent="0.2">
      <c r="A16" s="6" t="s">
        <v>6</v>
      </c>
      <c r="B16" s="16">
        <f>SUM(B17:B32)</f>
        <v>12201650.810000001</v>
      </c>
      <c r="C16" s="16">
        <f>SUM(C17:C32)</f>
        <v>63037214.960000001</v>
      </c>
      <c r="D16" s="13" t="s">
        <v>37</v>
      </c>
    </row>
    <row r="17" spans="1:4" ht="11.25" customHeight="1" x14ac:dyDescent="0.2">
      <c r="A17" s="7" t="s">
        <v>7</v>
      </c>
      <c r="B17" s="17">
        <v>4066571.88</v>
      </c>
      <c r="C17" s="17">
        <v>18130843.02</v>
      </c>
      <c r="D17" s="14">
        <v>1000</v>
      </c>
    </row>
    <row r="18" spans="1:4" ht="11.25" customHeight="1" x14ac:dyDescent="0.2">
      <c r="A18" s="7" t="s">
        <v>8</v>
      </c>
      <c r="B18" s="17">
        <v>2081050.17</v>
      </c>
      <c r="C18" s="17">
        <v>12751929.289999999</v>
      </c>
      <c r="D18" s="14">
        <v>2000</v>
      </c>
    </row>
    <row r="19" spans="1:4" ht="11.25" customHeight="1" x14ac:dyDescent="0.2">
      <c r="A19" s="7" t="s">
        <v>9</v>
      </c>
      <c r="B19" s="17">
        <v>1286135.77</v>
      </c>
      <c r="C19" s="17">
        <v>11806480.4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1295000</v>
      </c>
      <c r="C21" s="17">
        <v>3993173.88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3472892.99</v>
      </c>
      <c r="C23" s="17">
        <v>15729992.939999999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624795.43000000005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11578257.799999999</v>
      </c>
      <c r="C33" s="16">
        <f>C4-C16</f>
        <v>35108139.089999996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54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12643474.92</v>
      </c>
      <c r="C41" s="16">
        <f>SUM(C42:C44)</f>
        <v>23438988.010000002</v>
      </c>
      <c r="D41" s="13" t="s">
        <v>37</v>
      </c>
    </row>
    <row r="42" spans="1:4" ht="11.25" customHeight="1" x14ac:dyDescent="0.2">
      <c r="A42" s="7" t="s">
        <v>20</v>
      </c>
      <c r="B42" s="17">
        <v>12592667.01</v>
      </c>
      <c r="C42" s="17">
        <v>21475352.850000001</v>
      </c>
      <c r="D42" s="13">
        <v>6000</v>
      </c>
    </row>
    <row r="43" spans="1:4" ht="11.25" customHeight="1" x14ac:dyDescent="0.2">
      <c r="A43" s="7" t="s">
        <v>21</v>
      </c>
      <c r="B43" s="17">
        <v>50807.91</v>
      </c>
      <c r="C43" s="17">
        <v>1963635.16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-12643474.92</v>
      </c>
      <c r="C45" s="16">
        <f>C36-C41</f>
        <v>-23438988.010000002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55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1128557.8600000001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1128557.8600000001</v>
      </c>
      <c r="C52" s="17">
        <v>0</v>
      </c>
      <c r="D52" s="15" t="s">
        <v>49</v>
      </c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0</v>
      </c>
      <c r="C54" s="16">
        <f>SUM(C55+C58)</f>
        <v>6225872.0599999996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29</v>
      </c>
      <c r="B58" s="17">
        <v>0</v>
      </c>
      <c r="C58" s="17">
        <v>6225872.0599999996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1128557.8600000001</v>
      </c>
      <c r="C59" s="16">
        <f>C48-C54</f>
        <v>-6225872.0599999996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63340.739999998361</v>
      </c>
      <c r="C61" s="16">
        <f>C59+C45+C33</f>
        <v>5443279.0199999958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15740689.789999999</v>
      </c>
      <c r="C63" s="16">
        <v>10297410.77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15804030.529999999</v>
      </c>
      <c r="C65" s="16">
        <v>15740689.789999999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4" t="s">
        <v>46</v>
      </c>
      <c r="B68" s="25"/>
      <c r="C68" s="25"/>
    </row>
    <row r="75" spans="1:4" x14ac:dyDescent="0.2">
      <c r="A75" s="20" t="s">
        <v>59</v>
      </c>
      <c r="B75" s="26" t="s">
        <v>60</v>
      </c>
      <c r="C75" s="26"/>
      <c r="D75" s="19"/>
    </row>
    <row r="76" spans="1:4" x14ac:dyDescent="0.2">
      <c r="A76" s="20" t="s">
        <v>57</v>
      </c>
      <c r="B76" s="26" t="s">
        <v>58</v>
      </c>
      <c r="C76" s="26"/>
      <c r="D76" s="19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rintOptions horizontalCentered="1"/>
  <pageMargins left="0.70866141732283472" right="0.70866141732283472" top="0.55118110236220474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2023-05-19T19:25:43Z</cp:lastPrinted>
  <dcterms:created xsi:type="dcterms:W3CDTF">2012-12-11T20:31:36Z</dcterms:created>
  <dcterms:modified xsi:type="dcterms:W3CDTF">2023-05-19T19:25:46Z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