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66" documentId="11_FC93F10C45C1DD6F385747C1623F955847ADB5AB" xr6:coauthVersionLast="47" xr6:coauthVersionMax="47" xr10:uidLastSave="{D0501A04-AF1C-4D80-A79F-810F98664DEA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C3" i="2" s="1"/>
  <c r="B4" i="2"/>
  <c r="B3" i="2" s="1"/>
  <c r="E12" i="2" l="1"/>
  <c r="F12" i="2"/>
  <c r="E4" i="2"/>
  <c r="E3" i="2" s="1"/>
  <c r="F4" i="2"/>
  <c r="F3" i="2" s="1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<sst xmlns="http://schemas.openxmlformats.org/spreadsheetml/2006/main" count="31" uniqueCount="31">
  <si>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</si>
  <si>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</si>
  <si>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</si>
  <si>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</si>
  <si>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</si>
  <si>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</si>
  <si>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</si>
  <si>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</si>
  <si>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</si>
  <si>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</si>
  <si>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</si>
  <si>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</si>
  <si>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</si>
  <si>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</si>
  <si>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</si>
  <si>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</si>
  <si>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</si>
  <si>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</si>
  <si>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</si>
  <si>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</si>
  <si>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</si>
  <si>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</si>
  <si>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</si>
  <si>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</si>
  <si>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</si>
  <si>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</si>
  <si>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Atarjea, Gto.
Estado Analítico del Activo
Del 1 de Enero al 30 de Junio de 2026
(Cifras en Pesos)</t>
  </si>
  <si>
    <t>Prof. José Luis Rivas Loyola</t>
  </si>
  <si>
    <t>Presidente Municipal</t>
  </si>
  <si>
    <t>Tesorero Municipal</t>
  </si>
  <si>
    <t>C.P. Jorge García Hernàndez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</si>
</sst>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6" fillId="0" borderId="0" xfId="0" applyFont="1"/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891540</xdr:colOff>
      <xdr:row>0</xdr:row>
      <xdr:rowOff>723901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06BE6C-7EFB-40D7-4540-4F7F2C234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89154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view="pageBreakPreview" topLeftCell="A9" zoomScaleNormal="100" zoomScaleSheetLayoutView="100" workbookViewId="0">
      <selection activeCell="G28" sqref="G28"/>
    </sheetView>
  </sheetViews>
  <sheetFormatPr baseColWidth="10" defaultColWidth="12" defaultRowHeight="10.199999999999999" x14ac:dyDescent="0.2"/>
  <cols>
    <col min="1" max="1" width="58.85546875" style="1" customWidth="1"/>
    <col min="2" max="6" width="20.85546875" style="1" customWidth="1"/>
    <col min="7" max="16384" width="12" style="1"/>
  </cols>
  <sheetData>
    <row r="1" spans="1:6" ht="66" customHeight="1" x14ac:dyDescent="0.2">
      <c r="A1" s="12" t="s">
        <v>26</v>
      </c>
      <c r="B1" s="13"/>
      <c r="C1" s="13"/>
      <c r="D1" s="13"/>
      <c r="E1" s="13"/>
      <c r="F1" s="14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353941182.64999992</v>
      </c>
      <c r="C3" s="8">
        <f t="shared" ref="C3:F3" si="0">C4+C12</f>
        <v>283547275.62</v>
      </c>
      <c r="D3" s="8">
        <f t="shared" si="0"/>
        <v>256700132.47000003</v>
      </c>
      <c r="E3" s="8">
        <f t="shared" si="0"/>
        <v>380788325.79999995</v>
      </c>
      <c r="F3" s="8">
        <f t="shared" si="0"/>
        <v>26847143.150000002</v>
      </c>
    </row>
    <row r="4" spans="1:6" x14ac:dyDescent="0.2">
      <c r="A4" s="5" t="s">
        <v>4</v>
      </c>
      <c r="B4" s="8">
        <f>SUM(B5:B11)</f>
        <v>40934655.07</v>
      </c>
      <c r="C4" s="8">
        <f>SUM(C5:C11)</f>
        <v>204250876</v>
      </c>
      <c r="D4" s="8">
        <f>SUM(D5:D11)</f>
        <v>193932294.55000001</v>
      </c>
      <c r="E4" s="8">
        <f>SUM(E5:E11)</f>
        <v>51253236.520000003</v>
      </c>
      <c r="F4" s="8">
        <f>SUM(F5:F11)</f>
        <v>10318581.449999999</v>
      </c>
    </row>
    <row r="5" spans="1:6" x14ac:dyDescent="0.2">
      <c r="A5" s="6" t="s">
        <v>5</v>
      </c>
      <c r="B5" s="9">
        <v>33126098.780000001</v>
      </c>
      <c r="C5" s="9">
        <v>122896672.65000001</v>
      </c>
      <c r="D5" s="9">
        <v>108984503.54000001</v>
      </c>
      <c r="E5" s="9">
        <f>B5+C5-D5</f>
        <v>47038267.890000001</v>
      </c>
      <c r="F5" s="9">
        <f t="shared" ref="F5:F11" si="1">E5-B5</f>
        <v>13912169.109999999</v>
      </c>
    </row>
    <row r="6" spans="1:6" x14ac:dyDescent="0.2">
      <c r="A6" s="6" t="s">
        <v>6</v>
      </c>
      <c r="B6" s="9">
        <v>3365728.58</v>
      </c>
      <c r="C6" s="9">
        <v>79281838.909999996</v>
      </c>
      <c r="D6" s="9">
        <v>78938643.129999995</v>
      </c>
      <c r="E6" s="9">
        <f t="shared" ref="E6:E11" si="2">B6+C6-D6</f>
        <v>3708924.3599999994</v>
      </c>
      <c r="F6" s="9">
        <f t="shared" si="1"/>
        <v>343195.77999999933</v>
      </c>
    </row>
    <row r="7" spans="1:6" x14ac:dyDescent="0.2">
      <c r="A7" s="6" t="s">
        <v>7</v>
      </c>
      <c r="B7" s="9">
        <v>4442827.71</v>
      </c>
      <c r="C7" s="9">
        <v>2072364.44</v>
      </c>
      <c r="D7" s="9">
        <v>6009147.8799999999</v>
      </c>
      <c r="E7" s="9">
        <f t="shared" si="2"/>
        <v>506044.27000000048</v>
      </c>
      <c r="F7" s="9">
        <f t="shared" si="1"/>
        <v>-3936783.4399999995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313006527.57999992</v>
      </c>
      <c r="C12" s="8">
        <f>SUM(C13:C21)</f>
        <v>79296399.61999999</v>
      </c>
      <c r="D12" s="8">
        <f>SUM(D13:D21)</f>
        <v>62767837.920000002</v>
      </c>
      <c r="E12" s="8">
        <f>SUM(E13:E21)</f>
        <v>329535089.27999997</v>
      </c>
      <c r="F12" s="8">
        <f>SUM(F13:F21)</f>
        <v>16528561.700000003</v>
      </c>
    </row>
    <row r="13" spans="1:6" x14ac:dyDescent="0.2">
      <c r="A13" s="6" t="s">
        <v>11</v>
      </c>
      <c r="B13" s="9">
        <v>-963755.72</v>
      </c>
      <c r="C13" s="9">
        <v>0</v>
      </c>
      <c r="D13" s="9">
        <v>0</v>
      </c>
      <c r="E13" s="9">
        <f>B13+C13-D13</f>
        <v>-963755.72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293669435.55000001</v>
      </c>
      <c r="C15" s="10">
        <v>60962260.969999999</v>
      </c>
      <c r="D15" s="10">
        <v>45838606.780000001</v>
      </c>
      <c r="E15" s="10">
        <f t="shared" si="4"/>
        <v>308793089.74000001</v>
      </c>
      <c r="F15" s="10">
        <f t="shared" si="3"/>
        <v>15123654.189999998</v>
      </c>
    </row>
    <row r="16" spans="1:6" x14ac:dyDescent="0.2">
      <c r="A16" s="6" t="s">
        <v>14</v>
      </c>
      <c r="B16" s="9">
        <v>34661225.07</v>
      </c>
      <c r="C16" s="9">
        <v>18287848.850000001</v>
      </c>
      <c r="D16" s="9">
        <v>15167912.65</v>
      </c>
      <c r="E16" s="9">
        <f t="shared" si="4"/>
        <v>37781161.270000003</v>
      </c>
      <c r="F16" s="9">
        <f t="shared" si="3"/>
        <v>3119936.200000003</v>
      </c>
    </row>
    <row r="17" spans="1:6" x14ac:dyDescent="0.2">
      <c r="A17" s="6" t="s">
        <v>15</v>
      </c>
      <c r="B17" s="9">
        <v>112810</v>
      </c>
      <c r="C17" s="9">
        <v>0</v>
      </c>
      <c r="D17" s="9">
        <v>0</v>
      </c>
      <c r="E17" s="9">
        <f t="shared" si="4"/>
        <v>112810</v>
      </c>
      <c r="F17" s="9">
        <f t="shared" si="3"/>
        <v>0</v>
      </c>
    </row>
    <row r="18" spans="1:6" x14ac:dyDescent="0.2">
      <c r="A18" s="6" t="s">
        <v>16</v>
      </c>
      <c r="B18" s="9">
        <v>-19485510.219999999</v>
      </c>
      <c r="C18" s="9">
        <v>0</v>
      </c>
      <c r="D18" s="9">
        <v>1761318.49</v>
      </c>
      <c r="E18" s="9">
        <f t="shared" si="4"/>
        <v>-21246828.709999997</v>
      </c>
      <c r="F18" s="9">
        <f t="shared" si="3"/>
        <v>-1761318.4899999984</v>
      </c>
    </row>
    <row r="19" spans="1:6" x14ac:dyDescent="0.2">
      <c r="A19" s="6" t="s">
        <v>17</v>
      </c>
      <c r="B19" s="9">
        <v>5012322.9000000004</v>
      </c>
      <c r="C19" s="9">
        <v>46289.8</v>
      </c>
      <c r="D19" s="9">
        <v>0</v>
      </c>
      <c r="E19" s="9">
        <f t="shared" si="4"/>
        <v>5058612.7</v>
      </c>
      <c r="F19" s="9">
        <f t="shared" si="3"/>
        <v>46289.799999999814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  <row r="32" spans="1:6" ht="13.8" x14ac:dyDescent="0.25">
      <c r="A32" s="15" t="s">
        <v>27</v>
      </c>
      <c r="B32" s="15"/>
      <c r="C32" s="11"/>
      <c r="D32" s="15" t="s">
        <v>30</v>
      </c>
      <c r="E32" s="15"/>
      <c r="F32" s="15"/>
    </row>
    <row r="33" spans="1:6" ht="13.8" x14ac:dyDescent="0.25">
      <c r="A33" s="15" t="s">
        <v>28</v>
      </c>
      <c r="B33" s="15"/>
      <c r="C33" s="11"/>
      <c r="D33" s="15" t="s">
        <v>29</v>
      </c>
      <c r="E33" s="15"/>
      <c r="F33" s="15"/>
    </row>
  </sheetData>
  <sheetProtection formatCells="0" formatColumns="0" formatRows="0" autoFilter="0"/>
  <mergeCells count="5">
    <mergeCell ref="A1:F1"/>
    <mergeCell ref="A32:B32"/>
    <mergeCell ref="D32:F32"/>
    <mergeCell ref="A33:B33"/>
    <mergeCell ref="D33:F33"/>
  </mergeCells>
  <printOptions horizontalCentered="1"/>
  <pageMargins left="0.70866141732283472" right="0.98425196850393704" top="0.74803149606299213" bottom="0.74803149606299213" header="0.31496062992125984" footer="0.31496062992125984"/>
  <pageSetup scale="9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2026-07-26T18:44:08Z</cp:lastPrinted>
  <dcterms:created xsi:type="dcterms:W3CDTF">2014-02-09T04:04:15Z</dcterms:created>
  <dcterms:modified xsi:type="dcterms:W3CDTF">2026-07-26T18:45:17Z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