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DISCIPLINA FINANCIERA\"/>
    </mc:Choice>
  </mc:AlternateContent>
  <bookViews>
    <workbookView xWindow="-105" yWindow="-105" windowWidth="23250" windowHeight="12450" activeTab="8"/>
  </bookViews>
  <sheets>
    <sheet name="Formato 1" sheetId="1" r:id="rId1"/>
    <sheet name="Formato 2" sheetId="2" r:id="rId2"/>
    <sheet name="Formato 3" sheetId="3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</sheets>
  <externalReferences>
    <externalReference r:id="rId10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3" l="1"/>
  <c r="J20" i="3"/>
  <c r="I20" i="3"/>
  <c r="H20" i="3"/>
  <c r="G20" i="3"/>
  <c r="E20" i="3"/>
  <c r="K14" i="3"/>
  <c r="J14" i="3"/>
  <c r="I14" i="3"/>
  <c r="H14" i="3"/>
  <c r="G14" i="3"/>
  <c r="E14" i="3"/>
  <c r="K8" i="3"/>
  <c r="J8" i="3"/>
  <c r="I8" i="3"/>
  <c r="H8" i="3"/>
  <c r="G8" i="3"/>
  <c r="E8" i="3"/>
  <c r="F41" i="2"/>
  <c r="E41" i="2"/>
  <c r="D41" i="2"/>
  <c r="C41" i="2"/>
  <c r="B41" i="2"/>
  <c r="F30" i="2"/>
  <c r="F29" i="2"/>
  <c r="F28" i="2"/>
  <c r="H27" i="2"/>
  <c r="G27" i="2"/>
  <c r="F27" i="2"/>
  <c r="E27" i="2"/>
  <c r="D27" i="2"/>
  <c r="C27" i="2"/>
  <c r="B27" i="2"/>
  <c r="F25" i="2"/>
  <c r="F24" i="2"/>
  <c r="F23" i="2"/>
  <c r="H22" i="2"/>
  <c r="G22" i="2"/>
  <c r="F22" i="2"/>
  <c r="E22" i="2"/>
  <c r="D22" i="2"/>
  <c r="C22" i="2"/>
  <c r="B22" i="2"/>
  <c r="H20" i="2"/>
  <c r="G20" i="2"/>
  <c r="F20" i="2"/>
  <c r="E20" i="2"/>
  <c r="D20" i="2"/>
  <c r="C20" i="2"/>
  <c r="B20" i="2"/>
  <c r="F16" i="2"/>
  <c r="F15" i="2"/>
  <c r="F14" i="2"/>
  <c r="H13" i="2"/>
  <c r="G13" i="2"/>
  <c r="F13" i="2"/>
  <c r="E13" i="2"/>
  <c r="D13" i="2"/>
  <c r="C13" i="2"/>
  <c r="B13" i="2"/>
  <c r="F12" i="2"/>
  <c r="F11" i="2"/>
  <c r="F10" i="2"/>
  <c r="H9" i="2"/>
  <c r="G9" i="2"/>
  <c r="F9" i="2"/>
  <c r="E9" i="2"/>
  <c r="D9" i="2"/>
  <c r="C9" i="2"/>
  <c r="B9" i="2"/>
  <c r="H8" i="2"/>
  <c r="G8" i="2"/>
  <c r="F8" i="2"/>
  <c r="E8" i="2"/>
  <c r="D8" i="2"/>
  <c r="C8" i="2"/>
  <c r="B8" i="2"/>
  <c r="F81" i="1"/>
  <c r="E81" i="1"/>
  <c r="F79" i="1"/>
  <c r="E79" i="1"/>
  <c r="F75" i="1"/>
  <c r="E75" i="1"/>
  <c r="F68" i="1"/>
  <c r="E68" i="1"/>
  <c r="F63" i="1"/>
  <c r="E63" i="1"/>
  <c r="C62" i="1"/>
  <c r="B62" i="1"/>
  <c r="C60" i="1"/>
  <c r="B60" i="1"/>
  <c r="F59" i="1"/>
  <c r="E59" i="1"/>
  <c r="F57" i="1"/>
  <c r="E57" i="1"/>
  <c r="F47" i="1"/>
  <c r="E47" i="1"/>
  <c r="C47" i="1"/>
  <c r="B4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F23" i="1"/>
  <c r="E23" i="1"/>
  <c r="F19" i="1"/>
  <c r="E19" i="1"/>
  <c r="C17" i="1"/>
  <c r="B17" i="1"/>
  <c r="F9" i="1"/>
  <c r="E9" i="1"/>
  <c r="C9" i="1"/>
  <c r="B9" i="1"/>
</calcChain>
</file>

<file path=xl/sharedStrings.xml><?xml version="1.0" encoding="utf-8"?>
<sst xmlns="http://schemas.openxmlformats.org/spreadsheetml/2006/main" count="851" uniqueCount="640">
  <si>
    <t>Formato 1 Estado de Situación Financiera Detallado - LDF</t>
  </si>
  <si>
    <t>Estado de Situación Financiera Detallado - LDF</t>
  </si>
  <si>
    <t>(PESOS)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</si>
  <si>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</si>
  <si>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</si>
  <si>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</si>
  <si>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</si>
  <si>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</si>
  <si>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</si>
  <si>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</si>
  <si>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</si>
  <si>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</si>
  <si>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</si>
  <si>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</si>
  <si>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</si>
  <si>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</si>
  <si>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</si>
  <si>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</si>
  <si>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</si>
  <si>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</si>
  <si>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</si>
  <si>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</si>
  <si>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</si>
  <si>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</si>
  <si>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</si>
  <si>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</si>
  <si>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</si>
  <si>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</si>
  <si>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</si>
  <si>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</si>
  <si>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</si>
  <si>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</si>
  <si>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</si>
  <si>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</si>
  <si>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</si>
  <si>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</si>
  <si>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</si>
  <si>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</si>
  <si>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</si>
  <si>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</si>
  <si>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</si>
  <si>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</si>
  <si>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</si>
  <si>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</si>
  <si>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</si>
  <si>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</si>
  <si>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</si>
  <si>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</si>
  <si>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</si>
  <si>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</si>
  <si>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</si>
  <si>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</si>
  <si>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</si>
  <si>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</si>
  <si>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</si>
  <si>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</si>
  <si>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</si>
  <si>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</si>
  <si>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</si>
  <si>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</si>
  <si>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</si>
  <si>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</si>
  <si>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</si>
  <si>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</si>
  <si>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</si>
  <si>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</si>
  <si>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</si>
  <si>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</si>
  <si>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</si>
  <si>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</si>
  <si>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</si>
  <si>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</si>
  <si>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</si>
  <si>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</si>
  <si>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</si>
  <si>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</si>
  <si>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</si>
  <si>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</si>
  <si>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</si>
  <si>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</si>
  <si>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</si>
  <si>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</si>
  <si>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</si>
  <si>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</si>
  <si>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</si>
  <si>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</si>
  <si>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</si>
  <si>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</si>
  <si>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</si>
  <si>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</si>
  <si>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</si>
  <si>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</si>
  <si>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</si>
  <si>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</si>
  <si>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</si>
  <si>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</si>
  <si>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</si>
  <si>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</si>
  <si>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</si>
  <si>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</si>
  <si>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</si>
  <si>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</si>
  <si>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</si>
  <si>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</si>
  <si>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</si>
  <si>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</si>
  <si>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</si>
  <si>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</si>
  <si>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</si>
  <si>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</si>
  <si>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</si>
  <si>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</si>
  <si>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</si>
  <si>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</si>
  <si>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</si>
  <si>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</si>
  <si>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</si>
  <si>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</si>
  <si>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</si>
  <si>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  Concepto</t>
  </si>
  <si>
    <t>Concepto</t>
  </si>
  <si>
    <t>Bajo protesta de decir verdad declaramos de los formatos de la LDF son correctos y responsabilidad del ente emisor</t>
  </si>
  <si>
    <t>a. Resultado del Ejercicio (Ahorro/ Desahorro)</t>
  </si>
  <si>
    <t xml:space="preserve"> Municipio de Atarjea, Gto.</t>
  </si>
  <si>
    <t>Al 31 de diciembre de 2025 y al 31 de marzo de 2026</t>
  </si>
  <si>
    <t>31 de diciembre de 2025</t>
  </si>
  <si>
    <t>Formato 2 Informe Analítico de la Deuda Pública y Otros Pasivos - LDF</t>
  </si>
  <si>
    <t>Informe Analítico de la Deuda Pública y Otros Pasivos - LDF</t>
  </si>
  <si>
    <t>Del 01 de enero al 31 de marzo de 2026</t>
  </si>
  <si>
    <t>Denominación de la Deuda Pública y Otros Pasivos</t>
  </si>
  <si>
    <t>Saldo al 31 de diciembre de 2025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</si>
  <si>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</si>
  <si>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</si>
  <si>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</si>
  <si>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</si>
  <si>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</si>
  <si>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</si>
  <si>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</si>
  <si>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</si>
  <si>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</si>
  <si>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</si>
  <si>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</si>
  <si>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</si>
  <si>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</si>
  <si>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</si>
  <si>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</si>
  <si>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</si>
  <si>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</si>
  <si>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</si>
  <si>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</si>
  <si>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</si>
  <si>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</si>
  <si>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</si>
  <si>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</si>
  <si>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</si>
  <si>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</si>
  <si>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</si>
  <si>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</si>
  <si>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</t>
  </si>
  <si>
    <t>Monto Contratado</t>
  </si>
  <si>
    <t>Plazo Pactado</t>
  </si>
  <si>
    <t>Tasa de Interés</t>
  </si>
  <si>
    <t>Comisiones y Costos Relacionados</t>
  </si>
  <si>
    <t>Tasa Efectiva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</si>
  <si>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</si>
  <si>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</si>
  <si>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</si>
  <si>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</si>
  <si>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</si>
  <si>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</si>
  <si>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</si>
  <si>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</si>
  <si>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</si>
  <si>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</si>
  <si>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</si>
  <si>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</si>
  <si>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</si>
  <si>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</si>
  <si>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inversión al 31 de Marzo de 2026</t>
  </si>
  <si>
    <t>Monto pagado de la inversión actualizado al 31 de Marzo de 2026</t>
  </si>
  <si>
    <t>Saldo pendiente por pagar de la inversión al 31 de Marzo de 2026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</si>
  <si>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</si>
  <si>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</si>
  <si>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</si>
  <si>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</si>
  <si>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</si>
  <si>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</si>
  <si>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</si>
  <si>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</si>
  <si>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</si>
  <si>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</si>
  <si>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</si>
  <si>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</si>
  <si>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</si>
  <si>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</si>
  <si>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</si>
  <si>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</si>
  <si>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</si>
  <si>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</si>
  <si>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</si>
  <si>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</si>
  <si>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</si>
  <si>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</si>
  <si>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</si>
  <si>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</si>
  <si>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</si>
  <si>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</si>
  <si>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</si>
  <si>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</si>
  <si>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</si>
  <si>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</si>
  <si>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</si>
  <si>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</si>
  <si>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</si>
  <si>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</si>
  <si>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</si>
  <si>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</si>
  <si>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</si>
  <si>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</si>
  <si>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</si>
  <si>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</si>
  <si>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</si>
  <si>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</si>
  <si>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</si>
  <si>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</si>
  <si>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</si>
  <si>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</si>
  <si>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</si>
  <si>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</si>
  <si>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</si>
  <si>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</si>
  <si>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</si>
  <si>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</si>
  <si>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</si>
  <si>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</si>
  <si>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</si>
  <si>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</si>
  <si>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</si>
  <si>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</si>
  <si>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</si>
  <si>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</si>
  <si>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</si>
  <si>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</si>
  <si>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</si>
  <si>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</si>
  <si>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</si>
  <si>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</si>
  <si>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</si>
  <si>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</si>
  <si>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</si>
  <si>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</si>
  <si>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</si>
  <si>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</si>
  <si>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</si>
  <si>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</si>
  <si>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</si>
  <si>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</si>
  <si>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</si>
  <si>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</si>
  <si>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</si>
  <si>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</si>
  <si>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</si>
  <si>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</si>
  <si>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</si>
  <si>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</si>
  <si>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</si>
  <si>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</si>
  <si>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</si>
  <si>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</si>
  <si>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</si>
  <si>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</si>
  <si>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</si>
  <si>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</si>
  <si>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</si>
  <si>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</si>
  <si>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</si>
  <si>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</si>
  <si>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</si>
  <si>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</si>
  <si>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</si>
  <si>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</si>
  <si>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</si>
  <si>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</si>
  <si>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</si>
  <si>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</si>
  <si>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</si>
  <si>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</si>
  <si>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</si>
  <si>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</si>
  <si>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</si>
  <si>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</si>
  <si>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</si>
  <si>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</si>
  <si>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</si>
  <si>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</si>
  <si>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</si>
  <si>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</si>
  <si>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</si>
  <si>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</si>
  <si>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</si>
  <si>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</si>
  <si>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</si>
  <si>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</si>
  <si>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</si>
  <si>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</si>
  <si>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</si>
  <si>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</si>
  <si>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</si>
  <si>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</si>
  <si>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</si>
  <si>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</si>
  <si>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</si>
  <si>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11N</t>
  </si>
  <si>
    <t>a2) Remuneraciones al Personal de Carácter Transitorio</t>
  </si>
  <si>
    <t>12N</t>
  </si>
  <si>
    <t>a3) Remuneraciones Adicionales y Especiales</t>
  </si>
  <si>
    <t>13N</t>
  </si>
  <si>
    <t>a4) Seguridad Social</t>
  </si>
  <si>
    <t>14N</t>
  </si>
  <si>
    <t>a5) Otras Prestaciones Sociales y Económicas</t>
  </si>
  <si>
    <t>15N</t>
  </si>
  <si>
    <t>a6) Previsiones</t>
  </si>
  <si>
    <t>16N</t>
  </si>
  <si>
    <t>a7) Pago de Estímulos a Servidores Públicos</t>
  </si>
  <si>
    <t>17N</t>
  </si>
  <si>
    <t>B. Materiales y Suministros (B=b1+b2+b3+b4+b5+b6+b7+b8+b9)</t>
  </si>
  <si>
    <t>b1) Materiales de Administración, Emisión de Documentos y Artículos Oficiales</t>
  </si>
  <si>
    <t>21N</t>
  </si>
  <si>
    <t>b2) Alimentos y Utensilios</t>
  </si>
  <si>
    <t>22N</t>
  </si>
  <si>
    <t>b3) Materias Primas y Materiales de Producción y Comercialización</t>
  </si>
  <si>
    <t>23N</t>
  </si>
  <si>
    <t>b4) Materiales y Artículos de Construcción y de Reparación</t>
  </si>
  <si>
    <t>24N</t>
  </si>
  <si>
    <t>b5) Productos Químicos, Farmacéuticos y de Laboratorio</t>
  </si>
  <si>
    <t>25N</t>
  </si>
  <si>
    <t>b6) Combustibles, Lubricantes y Aditivos</t>
  </si>
  <si>
    <t>26N</t>
  </si>
  <si>
    <t>b7) Vestuario, Blancos, Prendas de Protección y Artículos Deportivos</t>
  </si>
  <si>
    <t>27N</t>
  </si>
  <si>
    <t>b8) Materiales y Suministros Para Seguridad</t>
  </si>
  <si>
    <t>28N</t>
  </si>
  <si>
    <t>b9) Herramientas, Refacciones y Accesorios Menores</t>
  </si>
  <si>
    <t>29N</t>
  </si>
  <si>
    <t>C. Servicios Generales (C=c1+c2+c3+c4+c5+c6+c7+c8+c9)</t>
  </si>
  <si>
    <t>c1) Servicios Básicos</t>
  </si>
  <si>
    <t>31N</t>
  </si>
  <si>
    <t>c2) Servicios de Arrendamiento</t>
  </si>
  <si>
    <t>32N</t>
  </si>
  <si>
    <t>c3) Servicios Profesionales, Científicos, Técnicos y Otros Servicios</t>
  </si>
  <si>
    <t>33N</t>
  </si>
  <si>
    <t>c4) Servicios Financieros, Bancarios y Comerciales</t>
  </si>
  <si>
    <t>34N</t>
  </si>
  <si>
    <t>c5) Servicios de Instalación, Reparación, Mantenimiento y Conservación</t>
  </si>
  <si>
    <t>35N</t>
  </si>
  <si>
    <t>c6) Servicios de Comunicación Social y Publicidad</t>
  </si>
  <si>
    <t>36N</t>
  </si>
  <si>
    <t>c7) Servicios de Traslado y Viáticos</t>
  </si>
  <si>
    <t>37N</t>
  </si>
  <si>
    <t>c8) Servicios Oficiales</t>
  </si>
  <si>
    <t>38N</t>
  </si>
  <si>
    <t>c9) Otros Servicios Generales</t>
  </si>
  <si>
    <t>39N</t>
  </si>
  <si>
    <t>D. Transferencias, Asignaciones, Subsidios y Otras Ayudas (D=d1+d2+d3+d4+d5+d6+d7+d8+d9)</t>
  </si>
  <si>
    <t>d1) Transferencias Internas y Asignaciones al Sector Público</t>
  </si>
  <si>
    <t>41N</t>
  </si>
  <si>
    <t>d2) Transferencias al Resto del Sector Público</t>
  </si>
  <si>
    <t>42N</t>
  </si>
  <si>
    <t>d3) Subsidios y Subvenciones</t>
  </si>
  <si>
    <t>43N</t>
  </si>
  <si>
    <t>d4) Ayudas Sociales</t>
  </si>
  <si>
    <t>44N</t>
  </si>
  <si>
    <t>d5) Pensiones y Jubilaciones</t>
  </si>
  <si>
    <t>45N</t>
  </si>
  <si>
    <t>d6) Transferencias a Fideicomisos, Mandatos y Otros Análogos</t>
  </si>
  <si>
    <t>46N</t>
  </si>
  <si>
    <t>d7) Transferencias a la Seguridad Social</t>
  </si>
  <si>
    <t>d8) Donativos</t>
  </si>
  <si>
    <t>48N</t>
  </si>
  <si>
    <t>d9) Transferencias al Exterior</t>
  </si>
  <si>
    <t>49N</t>
  </si>
  <si>
    <t>E. Bienes Muebles, Inmuebles e Intangibles (E=e1+e2+e3+e4+e5+e6+e7+e8+e9)</t>
  </si>
  <si>
    <t>e1) Mobiliario y Equipo de Administración</t>
  </si>
  <si>
    <t>51N</t>
  </si>
  <si>
    <t>e2) Mobiliario y Equipo Educacional y Recreativo</t>
  </si>
  <si>
    <t>52N</t>
  </si>
  <si>
    <t>e3) Equipo e Instrumental Médico y de Laboratorio</t>
  </si>
  <si>
    <t>53N</t>
  </si>
  <si>
    <t>e4) Vehículos y Equipo de Transporte</t>
  </si>
  <si>
    <t>54N</t>
  </si>
  <si>
    <t>e5) Equipo de Defensa y Seguridad</t>
  </si>
  <si>
    <t>55N</t>
  </si>
  <si>
    <t>e6) Maquinaria, Otros Equipos y Herramientas</t>
  </si>
  <si>
    <t>56N</t>
  </si>
  <si>
    <t>e7) Activos Biológicos</t>
  </si>
  <si>
    <t>57N</t>
  </si>
  <si>
    <t>e8) Bienes Inmuebles</t>
  </si>
  <si>
    <t>58N</t>
  </si>
  <si>
    <t>e9) Activos Intangibles</t>
  </si>
  <si>
    <t>59N</t>
  </si>
  <si>
    <t>F. Inversión Pública (F=f1+f2+f3)</t>
  </si>
  <si>
    <t>f1) Obra Pública en Bienes de Dominio Público</t>
  </si>
  <si>
    <t>61N</t>
  </si>
  <si>
    <t>f2) Obra Pública en Bienes Propios</t>
  </si>
  <si>
    <t>62N</t>
  </si>
  <si>
    <t>f3) Proyectos Productivos y Acciones de Fomento</t>
  </si>
  <si>
    <t>63N</t>
  </si>
  <si>
    <t>G. Inversiones Financieras y Otras Provisiones (G=g1+g2+g3+g4+g5+g6+g7)</t>
  </si>
  <si>
    <t>g1) Inversiones Para el Fomento de Actividades Productivas</t>
  </si>
  <si>
    <t>71N</t>
  </si>
  <si>
    <t>g2) Acciones y Participaciones de Capital</t>
  </si>
  <si>
    <t>72N</t>
  </si>
  <si>
    <t>g3) Compra de Títulos y Valores</t>
  </si>
  <si>
    <t>73N</t>
  </si>
  <si>
    <t>g4) Concesión de Préstamos</t>
  </si>
  <si>
    <t>74N</t>
  </si>
  <si>
    <t>g5) Inversiones en Fideicomisos, Mandatos y Otros Análogos</t>
  </si>
  <si>
    <t>75N</t>
  </si>
  <si>
    <t xml:space="preserve">          Fideicomiso de Desastres Naturales (Informativo)</t>
  </si>
  <si>
    <t>g6) Otras Inversiones Financieras</t>
  </si>
  <si>
    <t>76N</t>
  </si>
  <si>
    <t>g7) Provisiones para Contingencias y Otras Erogaciones Especiales</t>
  </si>
  <si>
    <t>79N</t>
  </si>
  <si>
    <t>H. Participaciones y Aportaciones (H=h1+h2+h3)</t>
  </si>
  <si>
    <t>h1) Participaciones</t>
  </si>
  <si>
    <t>81N</t>
  </si>
  <si>
    <t>h2) Aportaciones</t>
  </si>
  <si>
    <t>83N</t>
  </si>
  <si>
    <t>h3) Convenios</t>
  </si>
  <si>
    <t>85N</t>
  </si>
  <si>
    <t>I. Deuda Pública (I=i1+i2+i3+i4+i5+i6+i7)</t>
  </si>
  <si>
    <t>i1) Amortización de la Deuda Pública</t>
  </si>
  <si>
    <t>91N</t>
  </si>
  <si>
    <t>i2) Intereses de la Deuda Pública</t>
  </si>
  <si>
    <t>92N</t>
  </si>
  <si>
    <t>i3) Comisiones de la Deuda Pública</t>
  </si>
  <si>
    <t>93N</t>
  </si>
  <si>
    <t>i4) Gastos de la Deuda Pública</t>
  </si>
  <si>
    <t>94N</t>
  </si>
  <si>
    <t>i5) Costo por Coberturas</t>
  </si>
  <si>
    <t>95N</t>
  </si>
  <si>
    <t>i6) Apoyos Financieros</t>
  </si>
  <si>
    <t>96N</t>
  </si>
  <si>
    <t>i7) Adeudos de Ejercicios Fiscales Anteriores (ADEFAS)</t>
  </si>
  <si>
    <t>99N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</si>
  <si>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</si>
  <si>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</si>
  <si>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</si>
  <si>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</si>
  <si>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</si>
  <si>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</si>
  <si>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</si>
  <si>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</si>
  <si>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</si>
  <si>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</si>
  <si>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</si>
  <si>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</si>
  <si>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</si>
  <si>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</si>
  <si>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</si>
  <si>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</si>
  <si>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</si>
  <si>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</si>
  <si>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</si>
  <si>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</si>
  <si>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</si>
  <si>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</si>
  <si>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</si>
  <si>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</si>
  <si>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</si>
  <si>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</si>
  <si>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</si>
  <si>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</si>
  <si>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</si>
  <si>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</si>
  <si>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</si>
  <si>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</si>
  <si>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</si>
  <si>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</si>
  <si>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</si>
  <si>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</si>
  <si>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</si>
  <si>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</si>
  <si>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</si>
  <si>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</si>
  <si>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</si>
  <si>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</si>
  <si>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</si>
  <si>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</si>
  <si>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</si>
  <si>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</si>
  <si>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</si>
  <si>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</si>
  <si>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</si>
  <si>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</si>
  <si>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</si>
  <si>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</si>
  <si>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</si>
  <si>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</si>
  <si>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</si>
  <si>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</si>
  <si>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</si>
  <si>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</si>
  <si>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</si>
  <si>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</si>
  <si>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</si>
  <si>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</si>
  <si>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</si>
  <si>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</si>
  <si>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</si>
  <si>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</si>
  <si>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31111M050010000 H AYUNTAMIENTO</t>
  </si>
  <si>
    <t>31111M050011000 DIRECCION DE OBRAS PUBLICAS MUNICIPALES</t>
  </si>
  <si>
    <t>31111M050012000 DIRECCION DE SEGURIDAD PUBLICA</t>
  </si>
  <si>
    <t>31111M050013000 CONTRALORIA MPAL</t>
  </si>
  <si>
    <t>31111M050014000 DIRECCION DE RECURSOS HUMANOS</t>
  </si>
  <si>
    <t>31111M050015000 ACCESO A LA INFORMACION, JURIDICO  SOCI</t>
  </si>
  <si>
    <t>31111M050016000 ARCHIVO MUNICIPAL</t>
  </si>
  <si>
    <t>31111M050020000 PRESIDENCIA MUNICIPAL</t>
  </si>
  <si>
    <t>31111M050026000 PROCURADURIA AUXILIAR EN MATERIA DE ASIS</t>
  </si>
  <si>
    <t>31111M050030000 SECRETARIA MUNICIPAL</t>
  </si>
  <si>
    <t>31111M050040000 TESORERIA MUNICIPAL</t>
  </si>
  <si>
    <t>31111M050050000 DIRECCION DE SERVICIOS PUBLICOS</t>
  </si>
  <si>
    <t>31111M050060000 DIRECCION DE DESARROLLO SOCIAL</t>
  </si>
  <si>
    <t>31111M050070000 DIRECCION DE DESARROOLLO RURAL Y ECONOMI</t>
  </si>
  <si>
    <t>31111M050080000 DIRECCION DE ACCION DEPORTIVA</t>
  </si>
  <si>
    <t>31111M050090000 DIRECCION DE PROTECCION CIVIL</t>
  </si>
  <si>
    <t>31111M050100000 DIRECCION DE CASA DE LA CULTURA</t>
  </si>
  <si>
    <t>II. Gasto Etiquetado (II=A+B+C+D+E+F+G+H)</t>
  </si>
  <si>
    <t>F. Dependencia o Unidad Administrativa 6</t>
  </si>
  <si>
    <t>G. Dependencia o Unidad Administrativa 7</t>
  </si>
  <si>
    <t>H. Dependencia o Unidad Administrativa xx</t>
  </si>
  <si>
    <t>Formato 6 c) Estado Analítico del Ejercicio del Presupuesto de Egresos Detallado -LDF 
                       (Clasificación Funcional)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</si>
  <si>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</si>
  <si>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</si>
  <si>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</si>
  <si>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</si>
  <si>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</si>
  <si>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</si>
  <si>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</si>
  <si>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</si>
  <si>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</si>
  <si>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</si>
  <si>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</si>
  <si>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</si>
  <si>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</si>
  <si>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</si>
  <si>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</si>
  <si>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</si>
  <si>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</si>
  <si>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</si>
  <si>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</si>
  <si>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</si>
  <si>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</si>
  <si>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>b1) Protección Ambiental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</si>
  <si>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</si>
  <si>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</si>
  <si>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</si>
  <si>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</si>
  <si>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</si>
  <si>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</si>
  <si>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</si>
  <si>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>b5) Educación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</si>
  <si>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</si>
  <si>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</si>
  <si>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</si>
  <si>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</si>
  <si>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</si>
  <si>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</si>
  <si>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</si>
  <si>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</si>
  <si>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</si>
  <si>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</si>
  <si>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>c3) Combustibles y Energía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</si>
  <si>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</si>
  <si>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</si>
  <si>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</si>
  <si>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</si>
  <si>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</si>
  <si>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</si>
  <si>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</si>
  <si>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</si>
  <si>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</si>
  <si>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</si>
  <si>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</si>
  <si>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</si>
  <si>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</si>
  <si>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 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</si>
  <si>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</si>
  <si>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</si>
  <si>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</si>
  <si>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</si>
  <si>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</si>
  <si>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</si>
  <si>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</si>
  <si>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</si>
  <si>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II. Gasto Etiquetado (II=A+B+C+D)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</si>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</sst>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#,##0_ ;\-#,##0\ "/>
    <numFmt numFmtId="165" formatCode="dd/mm/yyyy;@"/>
    <numFmt numFmtId="169" formatCode="_-* #,##0.00_-;\-* #,##0.00_-;_-* &quot;-&quot;??_-;_-@_-"/>
    <numFmt numFmtId="170" formatCode="#,##0.00_ ;\-#,##0.00\ 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2" fillId="0" borderId="0"/>
    <xf numFmtId="0" fontId="13" fillId="0" borderId="0"/>
  </cellStyleXfs>
  <cellXfs count="240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2" xfId="0" applyFill="1" applyBorder="1"/>
    <xf numFmtId="0" fontId="1" fillId="0" borderId="5" xfId="0" applyFont="1" applyFill="1" applyBorder="1" applyAlignment="1">
      <alignment horizontal="left" vertical="center" indent="3"/>
    </xf>
    <xf numFmtId="164" fontId="1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Fill="1" applyBorder="1" applyAlignment="1">
      <alignment horizontal="left" vertical="center" indent="5"/>
    </xf>
    <xf numFmtId="164" fontId="0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Fill="1" applyBorder="1" applyAlignment="1">
      <alignment horizontal="left" vertical="center" indent="7"/>
    </xf>
    <xf numFmtId="164" fontId="3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>
      <alignment vertical="center"/>
    </xf>
    <xf numFmtId="164" fontId="0" fillId="0" borderId="12" xfId="1" applyNumberFormat="1" applyFont="1" applyFill="1" applyBorder="1" applyAlignment="1">
      <alignment horizontal="right"/>
    </xf>
    <xf numFmtId="164" fontId="0" fillId="2" borderId="14" xfId="1" applyNumberFormat="1" applyFont="1" applyFill="1" applyBorder="1" applyAlignment="1">
      <alignment horizontal="right"/>
    </xf>
    <xf numFmtId="164" fontId="0" fillId="0" borderId="12" xfId="1" applyNumberFormat="1" applyFont="1" applyBorder="1" applyAlignment="1">
      <alignment horizontal="right"/>
    </xf>
    <xf numFmtId="164" fontId="0" fillId="0" borderId="12" xfId="1" applyNumberFormat="1" applyFont="1" applyFill="1" applyBorder="1" applyAlignment="1">
      <alignment horizontal="right" vertical="center"/>
    </xf>
    <xf numFmtId="0" fontId="0" fillId="0" borderId="5" xfId="0" applyFill="1" applyBorder="1" applyAlignment="1" applyProtection="1">
      <alignment horizontal="left" vertical="center" indent="5"/>
      <protection locked="0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164" fontId="0" fillId="0" borderId="13" xfId="1" applyNumberFormat="1" applyFont="1" applyFill="1" applyBorder="1" applyAlignment="1">
      <alignment horizontal="right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4" fillId="0" borderId="13" xfId="0" applyFont="1" applyBorder="1"/>
    <xf numFmtId="0" fontId="2" fillId="0" borderId="0" xfId="0" applyFont="1" applyBorder="1" applyAlignment="1">
      <alignment vertical="center"/>
    </xf>
    <xf numFmtId="0" fontId="0" fillId="0" borderId="12" xfId="0" applyBorder="1" applyAlignment="1">
      <alignment horizontal="left" indent="3"/>
    </xf>
    <xf numFmtId="0" fontId="1" fillId="0" borderId="12" xfId="0" applyFont="1" applyFill="1" applyBorder="1" applyAlignment="1">
      <alignment horizontal="left" vertical="center" indent="2"/>
    </xf>
    <xf numFmtId="0" fontId="0" fillId="2" borderId="14" xfId="0" applyFill="1" applyBorder="1" applyAlignment="1">
      <alignment vertical="center"/>
    </xf>
    <xf numFmtId="164" fontId="1" fillId="0" borderId="12" xfId="1" applyNumberFormat="1" applyFont="1" applyFill="1" applyBorder="1" applyAlignment="1" applyProtection="1">
      <alignment vertical="center"/>
      <protection locked="0"/>
    </xf>
    <xf numFmtId="164" fontId="0" fillId="2" borderId="14" xfId="0" applyNumberFormat="1" applyFill="1" applyBorder="1" applyAlignment="1">
      <alignment vertical="center"/>
    </xf>
    <xf numFmtId="0" fontId="0" fillId="0" borderId="12" xfId="0" applyFill="1" applyBorder="1" applyAlignment="1" applyProtection="1">
      <alignment horizontal="left" vertical="center" indent="4"/>
      <protection locked="0"/>
    </xf>
    <xf numFmtId="165" fontId="0" fillId="0" borderId="12" xfId="0" applyNumberFormat="1" applyFill="1" applyBorder="1" applyAlignment="1" applyProtection="1">
      <alignment vertical="center"/>
      <protection locked="0"/>
    </xf>
    <xf numFmtId="164" fontId="0" fillId="0" borderId="12" xfId="1" applyNumberFormat="1" applyFont="1" applyFill="1" applyBorder="1" applyAlignment="1" applyProtection="1">
      <alignment vertical="center"/>
      <protection locked="0"/>
    </xf>
    <xf numFmtId="164" fontId="0" fillId="0" borderId="12" xfId="0" applyNumberFormat="1" applyFill="1" applyBorder="1" applyAlignment="1" applyProtection="1">
      <alignment vertical="center"/>
      <protection locked="0"/>
    </xf>
    <xf numFmtId="0" fontId="4" fillId="0" borderId="12" xfId="0" applyFont="1" applyFill="1" applyBorder="1" applyAlignment="1">
      <alignment horizontal="left" vertical="center"/>
    </xf>
    <xf numFmtId="16" fontId="0" fillId="0" borderId="12" xfId="0" applyNumberFormat="1" applyFill="1" applyBorder="1" applyAlignment="1">
      <alignment vertical="center"/>
    </xf>
    <xf numFmtId="164" fontId="0" fillId="0" borderId="12" xfId="1" applyNumberFormat="1" applyFont="1" applyFill="1" applyBorder="1" applyAlignment="1">
      <alignment vertical="center"/>
    </xf>
    <xf numFmtId="164" fontId="0" fillId="0" borderId="12" xfId="0" applyNumberForma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3" xfId="0" applyFill="1" applyBorder="1"/>
    <xf numFmtId="43" fontId="0" fillId="0" borderId="13" xfId="1" applyFont="1" applyFill="1" applyBorder="1"/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0" fillId="0" borderId="0" xfId="0"/>
    <xf numFmtId="0" fontId="1" fillId="2" borderId="10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2" xfId="0" applyFill="1" applyBorder="1" applyAlignment="1">
      <alignment horizontal="left" vertical="center" indent="3"/>
    </xf>
    <xf numFmtId="0" fontId="1" fillId="2" borderId="10" xfId="0" applyFont="1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wrapText="1" indent="3"/>
    </xf>
    <xf numFmtId="0" fontId="1" fillId="0" borderId="13" xfId="0" applyFont="1" applyFill="1" applyBorder="1" applyAlignment="1">
      <alignment horizontal="left" vertical="center" wrapText="1" indent="3"/>
    </xf>
    <xf numFmtId="0" fontId="0" fillId="0" borderId="15" xfId="0" applyFill="1" applyBorder="1" applyAlignment="1">
      <alignment horizontal="left" vertical="center" indent="6"/>
    </xf>
    <xf numFmtId="0" fontId="1" fillId="0" borderId="12" xfId="0" applyFont="1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vertical="center" indent="12"/>
    </xf>
    <xf numFmtId="0" fontId="1" fillId="0" borderId="13" xfId="0" applyFont="1" applyFill="1" applyBorder="1" applyAlignment="1">
      <alignment horizontal="left" vertical="center" indent="3"/>
    </xf>
    <xf numFmtId="2" fontId="0" fillId="0" borderId="0" xfId="0" applyNumberFormat="1"/>
    <xf numFmtId="2" fontId="1" fillId="2" borderId="10" xfId="0" applyNumberFormat="1" applyFont="1" applyFill="1" applyBorder="1" applyAlignment="1">
      <alignment horizontal="center" vertical="center" wrapText="1"/>
    </xf>
    <xf numFmtId="4" fontId="0" fillId="0" borderId="13" xfId="0" applyNumberFormat="1" applyFill="1" applyBorder="1"/>
    <xf numFmtId="4" fontId="0" fillId="0" borderId="13" xfId="2" applyNumberFormat="1" applyFont="1" applyFill="1" applyBorder="1"/>
    <xf numFmtId="4" fontId="0" fillId="0" borderId="13" xfId="0" applyNumberFormat="1" applyFill="1" applyBorder="1" applyAlignment="1">
      <alignment vertical="center"/>
    </xf>
    <xf numFmtId="4" fontId="0" fillId="0" borderId="13" xfId="2" applyNumberFormat="1" applyFont="1" applyFill="1" applyBorder="1" applyAlignment="1">
      <alignment vertical="center"/>
    </xf>
    <xf numFmtId="4" fontId="0" fillId="0" borderId="0" xfId="0" applyNumberFormat="1"/>
    <xf numFmtId="3" fontId="1" fillId="0" borderId="12" xfId="2" applyNumberFormat="1" applyFont="1" applyFill="1" applyBorder="1" applyProtection="1">
      <protection locked="0"/>
    </xf>
    <xf numFmtId="3" fontId="0" fillId="0" borderId="12" xfId="2" applyNumberFormat="1" applyFont="1" applyFill="1" applyBorder="1" applyProtection="1">
      <protection locked="0"/>
    </xf>
    <xf numFmtId="3" fontId="0" fillId="0" borderId="12" xfId="2" applyNumberFormat="1" applyFont="1" applyFill="1" applyBorder="1"/>
    <xf numFmtId="3" fontId="10" fillId="2" borderId="14" xfId="2" applyNumberFormat="1" applyFont="1" applyFill="1" applyBorder="1" applyAlignment="1"/>
    <xf numFmtId="3" fontId="11" fillId="2" borderId="14" xfId="2" applyNumberFormat="1" applyFont="1" applyFill="1" applyBorder="1" applyAlignment="1"/>
    <xf numFmtId="3" fontId="3" fillId="0" borderId="12" xfId="2" applyNumberFormat="1" applyFont="1" applyFill="1" applyBorder="1" applyProtection="1">
      <protection locked="0"/>
    </xf>
    <xf numFmtId="3" fontId="1" fillId="0" borderId="12" xfId="2" applyNumberFormat="1" applyFont="1" applyFill="1" applyBorder="1"/>
    <xf numFmtId="3" fontId="1" fillId="0" borderId="12" xfId="2" applyNumberFormat="1" applyFont="1" applyFill="1" applyBorder="1" applyAlignment="1" applyProtection="1">
      <alignment vertical="center"/>
      <protection locked="0"/>
    </xf>
    <xf numFmtId="3" fontId="0" fillId="0" borderId="12" xfId="2" applyNumberFormat="1" applyFont="1" applyFill="1" applyBorder="1" applyAlignment="1">
      <alignment vertical="center"/>
    </xf>
    <xf numFmtId="3" fontId="11" fillId="2" borderId="14" xfId="2" applyNumberFormat="1" applyFont="1" applyFill="1" applyBorder="1" applyAlignment="1">
      <alignment vertical="center"/>
    </xf>
    <xf numFmtId="3" fontId="1" fillId="0" borderId="12" xfId="2" applyNumberFormat="1" applyFont="1" applyFill="1" applyBorder="1" applyAlignment="1">
      <alignment vertical="center"/>
    </xf>
    <xf numFmtId="3" fontId="11" fillId="2" borderId="14" xfId="2" applyNumberFormat="1" applyFont="1" applyFill="1" applyBorder="1"/>
    <xf numFmtId="3" fontId="3" fillId="0" borderId="15" xfId="2" applyNumberFormat="1" applyFont="1" applyFill="1" applyBorder="1" applyAlignment="1" applyProtection="1">
      <alignment vertical="center"/>
      <protection locked="0"/>
    </xf>
    <xf numFmtId="3" fontId="0" fillId="0" borderId="15" xfId="0" applyNumberFormat="1" applyFont="1" applyFill="1" applyBorder="1" applyProtection="1">
      <protection locked="0"/>
    </xf>
    <xf numFmtId="3" fontId="3" fillId="0" borderId="12" xfId="2" applyNumberFormat="1" applyFon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0" fillId="0" borderId="0" xfId="0"/>
    <xf numFmtId="0" fontId="0" fillId="0" borderId="12" xfId="0" applyFill="1" applyBorder="1" applyAlignment="1">
      <alignment horizontal="left" indent="6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left" wrapText="1" indent="9"/>
    </xf>
    <xf numFmtId="0" fontId="1" fillId="0" borderId="15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9"/>
    </xf>
    <xf numFmtId="0" fontId="1" fillId="0" borderId="12" xfId="0" applyFont="1" applyFill="1" applyBorder="1" applyAlignment="1">
      <alignment horizontal="left" vertical="center" wrapText="1" indent="3"/>
    </xf>
    <xf numFmtId="0" fontId="0" fillId="0" borderId="12" xfId="0" applyFill="1" applyBorder="1" applyAlignment="1">
      <alignment horizontal="left" vertical="center" wrapText="1" indent="3"/>
    </xf>
    <xf numFmtId="170" fontId="0" fillId="0" borderId="12" xfId="2" applyNumberFormat="1" applyFont="1" applyFill="1" applyBorder="1"/>
    <xf numFmtId="3" fontId="0" fillId="0" borderId="12" xfId="2" applyNumberFormat="1" applyFont="1" applyFill="1" applyBorder="1" applyAlignment="1" applyProtection="1">
      <alignment vertical="center"/>
      <protection locked="0"/>
    </xf>
    <xf numFmtId="3" fontId="1" fillId="0" borderId="12" xfId="2" applyNumberFormat="1" applyFont="1" applyFill="1" applyBorder="1" applyAlignment="1" applyProtection="1">
      <alignment vertical="center"/>
      <protection locked="0"/>
    </xf>
    <xf numFmtId="3" fontId="0" fillId="2" borderId="14" xfId="2" applyNumberFormat="1" applyFont="1" applyFill="1" applyBorder="1" applyAlignment="1">
      <alignment vertical="center"/>
    </xf>
    <xf numFmtId="3" fontId="0" fillId="0" borderId="12" xfId="2" applyNumberFormat="1" applyFont="1" applyFill="1" applyBorder="1" applyAlignment="1">
      <alignment vertical="center"/>
    </xf>
    <xf numFmtId="3" fontId="0" fillId="0" borderId="13" xfId="2" applyNumberFormat="1" applyFont="1" applyFill="1" applyBorder="1"/>
    <xf numFmtId="3" fontId="0" fillId="0" borderId="0" xfId="2" applyNumberFormat="1" applyFont="1"/>
    <xf numFmtId="3" fontId="3" fillId="0" borderId="12" xfId="2" applyNumberFormat="1" applyFont="1" applyFill="1" applyBorder="1" applyAlignment="1" applyProtection="1">
      <alignment vertical="center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/>
    <xf numFmtId="0" fontId="0" fillId="3" borderId="12" xfId="0" applyFill="1" applyBorder="1" applyAlignment="1">
      <alignment horizontal="left" indent="9"/>
    </xf>
    <xf numFmtId="0" fontId="0" fillId="3" borderId="12" xfId="0" applyFill="1" applyBorder="1" applyAlignment="1">
      <alignment horizontal="left" indent="3"/>
    </xf>
    <xf numFmtId="0" fontId="1" fillId="3" borderId="12" xfId="0" applyFont="1" applyFill="1" applyBorder="1" applyAlignment="1">
      <alignment horizontal="left" indent="3"/>
    </xf>
    <xf numFmtId="0" fontId="1" fillId="2" borderId="10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1" fillId="3" borderId="15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vertical="center" indent="6"/>
    </xf>
    <xf numFmtId="0" fontId="0" fillId="3" borderId="12" xfId="0" applyFill="1" applyBorder="1" applyAlignment="1">
      <alignment horizontal="left" vertical="center" indent="9"/>
    </xf>
    <xf numFmtId="0" fontId="0" fillId="3" borderId="12" xfId="0" applyFill="1" applyBorder="1" applyAlignment="1">
      <alignment horizontal="left" vertical="center" indent="3"/>
    </xf>
    <xf numFmtId="0" fontId="1" fillId="3" borderId="12" xfId="0" applyFont="1" applyFill="1" applyBorder="1" applyAlignment="1">
      <alignment horizontal="left" vertical="center" indent="3"/>
    </xf>
    <xf numFmtId="0" fontId="14" fillId="0" borderId="5" xfId="3" applyFont="1" applyBorder="1" applyAlignment="1">
      <alignment horizontal="left" vertical="top"/>
    </xf>
    <xf numFmtId="0" fontId="15" fillId="0" borderId="5" xfId="3" applyFont="1" applyBorder="1" applyAlignment="1">
      <alignment horizontal="left" vertical="top"/>
    </xf>
    <xf numFmtId="43" fontId="0" fillId="0" borderId="13" xfId="1" applyFont="1" applyBorder="1"/>
    <xf numFmtId="164" fontId="1" fillId="3" borderId="12" xfId="1" applyNumberFormat="1" applyFont="1" applyFill="1" applyBorder="1" applyAlignment="1" applyProtection="1">
      <alignment vertical="center"/>
      <protection locked="0"/>
    </xf>
    <xf numFmtId="164" fontId="0" fillId="3" borderId="12" xfId="1" applyNumberFormat="1" applyFont="1" applyFill="1" applyBorder="1" applyAlignment="1" applyProtection="1">
      <alignment vertical="center"/>
      <protection locked="0"/>
    </xf>
    <xf numFmtId="164" fontId="0" fillId="3" borderId="12" xfId="1" applyNumberFormat="1" applyFont="1" applyFill="1" applyBorder="1" applyAlignment="1">
      <alignment vertical="center"/>
    </xf>
    <xf numFmtId="0" fontId="9" fillId="0" borderId="0" xfId="0" applyFont="1"/>
    <xf numFmtId="0" fontId="4" fillId="0" borderId="0" xfId="0" applyFont="1"/>
    <xf numFmtId="164" fontId="3" fillId="3" borderId="12" xfId="1" applyNumberFormat="1" applyFont="1" applyFill="1" applyBorder="1" applyAlignment="1" applyProtection="1">
      <alignment vertical="center"/>
      <protection locked="0"/>
    </xf>
    <xf numFmtId="0" fontId="1" fillId="2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</xf>
    <xf numFmtId="3" fontId="1" fillId="2" borderId="10" xfId="0" applyNumberFormat="1" applyFont="1" applyFill="1" applyBorder="1" applyAlignment="1">
      <alignment horizontal="center" vertical="center" wrapText="1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13" xfId="0" applyNumberFormat="1" applyFont="1" applyFill="1" applyBorder="1" applyAlignment="1">
      <alignment horizontal="center" vertical="center" wrapText="1"/>
    </xf>
    <xf numFmtId="0" fontId="0" fillId="0" borderId="0" xfId="0"/>
    <xf numFmtId="0" fontId="1" fillId="0" borderId="15" xfId="0" applyFont="1" applyFill="1" applyBorder="1" applyAlignment="1">
      <alignment horizontal="left" vertical="center" indent="3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0" fillId="0" borderId="12" xfId="0" applyFill="1" applyBorder="1" applyAlignment="1" applyProtection="1">
      <alignment horizontal="left" vertical="center" indent="6"/>
      <protection locked="0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 wrapText="1"/>
    </xf>
    <xf numFmtId="170" fontId="0" fillId="0" borderId="13" xfId="1" applyNumberFormat="1" applyFont="1" applyBorder="1" applyAlignment="1">
      <alignment vertical="center"/>
    </xf>
    <xf numFmtId="164" fontId="1" fillId="0" borderId="15" xfId="1" applyNumberFormat="1" applyFont="1" applyFill="1" applyBorder="1" applyAlignment="1" applyProtection="1">
      <alignment vertical="center"/>
      <protection locked="0"/>
    </xf>
    <xf numFmtId="164" fontId="0" fillId="0" borderId="12" xfId="1" applyNumberFormat="1" applyFont="1" applyFill="1" applyBorder="1" applyAlignment="1" applyProtection="1">
      <alignment vertical="center"/>
      <protection locked="0"/>
    </xf>
    <xf numFmtId="164" fontId="0" fillId="0" borderId="12" xfId="1" applyNumberFormat="1" applyFont="1" applyFill="1" applyBorder="1" applyAlignment="1">
      <alignment vertical="center"/>
    </xf>
    <xf numFmtId="164" fontId="1" fillId="0" borderId="12" xfId="1" applyNumberFormat="1" applyFont="1" applyFill="1" applyBorder="1" applyAlignment="1" applyProtection="1">
      <alignment vertical="center"/>
      <protection locked="0"/>
    </xf>
    <xf numFmtId="0" fontId="0" fillId="0" borderId="12" xfId="0" applyFont="1" applyFill="1" applyBorder="1" applyAlignment="1" applyProtection="1">
      <alignment horizontal="left" vertical="center" indent="6"/>
      <protection locked="0"/>
    </xf>
    <xf numFmtId="164" fontId="3" fillId="0" borderId="12" xfId="1" applyNumberFormat="1" applyFont="1" applyFill="1" applyBorder="1" applyAlignment="1" applyProtection="1">
      <alignment vertical="center"/>
      <protection locked="0"/>
    </xf>
    <xf numFmtId="0" fontId="2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 wrapText="1"/>
    </xf>
    <xf numFmtId="0" fontId="0" fillId="0" borderId="0" xfId="0"/>
    <xf numFmtId="0" fontId="1" fillId="2" borderId="10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left" vertical="center" indent="3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vertical="center"/>
    </xf>
    <xf numFmtId="0" fontId="0" fillId="0" borderId="0" xfId="0" applyBorder="1"/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left" wrapText="1" indent="9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2" xfId="0" applyFill="1" applyBorder="1" applyAlignment="1">
      <alignment horizontal="left" vertical="center" wrapText="1" indent="9"/>
    </xf>
    <xf numFmtId="0" fontId="16" fillId="0" borderId="5" xfId="3" applyFont="1" applyBorder="1" applyAlignment="1">
      <alignment horizontal="left"/>
    </xf>
    <xf numFmtId="170" fontId="0" fillId="0" borderId="8" xfId="1" applyNumberFormat="1" applyFont="1" applyFill="1" applyBorder="1"/>
    <xf numFmtId="164" fontId="1" fillId="0" borderId="4" xfId="1" applyNumberFormat="1" applyFont="1" applyFill="1" applyBorder="1" applyAlignment="1" applyProtection="1">
      <alignment vertical="center"/>
      <protection locked="0"/>
    </xf>
    <xf numFmtId="164" fontId="0" fillId="0" borderId="6" xfId="1" applyNumberFormat="1" applyFont="1" applyFill="1" applyBorder="1" applyAlignment="1" applyProtection="1">
      <alignment vertical="center"/>
      <protection locked="0"/>
    </xf>
    <xf numFmtId="164" fontId="1" fillId="0" borderId="6" xfId="1" applyNumberFormat="1" applyFont="1" applyFill="1" applyBorder="1" applyAlignment="1" applyProtection="1">
      <alignment vertical="center"/>
      <protection locked="0"/>
    </xf>
    <xf numFmtId="164" fontId="0" fillId="0" borderId="6" xfId="1" applyNumberFormat="1" applyFont="1" applyFill="1" applyBorder="1" applyAlignment="1" applyProtection="1">
      <alignment vertical="center" wrapText="1"/>
      <protection locked="0"/>
    </xf>
    <xf numFmtId="164" fontId="0" fillId="0" borderId="6" xfId="1" applyNumberFormat="1" applyFont="1" applyFill="1" applyBorder="1" applyAlignment="1">
      <alignment vertical="center"/>
    </xf>
    <xf numFmtId="0" fontId="1" fillId="0" borderId="12" xfId="0" applyFont="1" applyBorder="1" applyAlignment="1">
      <alignment horizontal="left" vertical="center" indent="3"/>
    </xf>
    <xf numFmtId="164" fontId="3" fillId="0" borderId="6" xfId="1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1" fillId="2" borderId="10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1" fillId="0" borderId="15" xfId="0" applyFont="1" applyFill="1" applyBorder="1" applyAlignment="1">
      <alignment horizontal="left" vertical="center" indent="3"/>
    </xf>
    <xf numFmtId="0" fontId="1" fillId="0" borderId="12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1" fillId="0" borderId="12" xfId="0" applyFont="1" applyFill="1" applyBorder="1" applyAlignment="1">
      <alignment horizontal="left" indent="3"/>
    </xf>
    <xf numFmtId="0" fontId="1" fillId="2" borderId="11" xfId="0" applyFont="1" applyFill="1" applyBorder="1" applyAlignment="1">
      <alignment horizontal="center" vertical="center" wrapText="1"/>
    </xf>
    <xf numFmtId="170" fontId="0" fillId="0" borderId="8" xfId="1" applyNumberFormat="1" applyFont="1" applyBorder="1" applyAlignment="1">
      <alignment horizontal="center"/>
    </xf>
    <xf numFmtId="164" fontId="1" fillId="0" borderId="6" xfId="1" applyNumberFormat="1" applyFont="1" applyFill="1" applyBorder="1" applyAlignment="1" applyProtection="1">
      <alignment horizontal="right" vertical="center"/>
      <protection locked="0"/>
    </xf>
    <xf numFmtId="164" fontId="0" fillId="0" borderId="6" xfId="1" applyNumberFormat="1" applyFont="1" applyFill="1" applyBorder="1" applyAlignment="1" applyProtection="1">
      <alignment horizontal="right" vertical="center"/>
      <protection locked="0"/>
    </xf>
    <xf numFmtId="164" fontId="0" fillId="0" borderId="6" xfId="1" applyNumberFormat="1" applyFont="1" applyFill="1" applyBorder="1" applyAlignment="1">
      <alignment horizontal="right" vertical="center"/>
    </xf>
    <xf numFmtId="164" fontId="3" fillId="0" borderId="6" xfId="1" applyNumberFormat="1" applyFont="1" applyFill="1" applyBorder="1" applyAlignment="1" applyProtection="1">
      <alignment horizontal="right" vertical="center"/>
      <protection locked="0"/>
    </xf>
  </cellXfs>
  <cellStyles count="5">
    <cellStyle name="Millares" xfId="1" builtinId="3"/>
    <cellStyle name="Millares 2" xfId="2"/>
    <cellStyle name="Normal" xfId="0" builtinId="0"/>
    <cellStyle name="Normal 2" xfId="4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zoomScale="80" zoomScaleNormal="80" workbookViewId="0">
      <selection activeCell="D32" sqref="D32"/>
    </sheetView>
  </sheetViews>
  <sheetFormatPr baseColWidth="10" defaultColWidth="14.7109375" defaultRowHeight="15" zeroHeight="1"/>
  <cols>
    <col min="1" max="1" width="78" style="14" customWidth="1"/>
    <col min="2" max="2" width="19.5703125" customWidth="1"/>
    <col min="3" max="3" width="18.28515625" customWidth="1"/>
    <col min="4" max="4" width="75.5703125" style="14" customWidth="1"/>
    <col min="5" max="5" width="20" customWidth="1"/>
    <col min="6" max="6" width="20.7109375" customWidth="1"/>
  </cols>
  <sheetData>
    <row r="1" spans="1:6" s="1" customFormat="1" ht="37.5" customHeight="1">
      <c r="A1" s="71" t="s">
        <v>0</v>
      </c>
      <c r="B1" s="71"/>
      <c r="C1" s="71"/>
      <c r="D1" s="71"/>
      <c r="E1" s="71"/>
      <c r="F1" s="71"/>
    </row>
    <row r="2" spans="1:6">
      <c r="A2" s="72" t="s">
        <v>123</v>
      </c>
      <c r="B2" s="73"/>
      <c r="C2" s="73"/>
      <c r="D2" s="73"/>
      <c r="E2" s="73"/>
      <c r="F2" s="74"/>
    </row>
    <row r="3" spans="1:6">
      <c r="A3" s="75" t="s">
        <v>1</v>
      </c>
      <c r="B3" s="76"/>
      <c r="C3" s="76"/>
      <c r="D3" s="76"/>
      <c r="E3" s="76"/>
      <c r="F3" s="77"/>
    </row>
    <row r="4" spans="1:6">
      <c r="A4" s="75" t="s">
        <v>124</v>
      </c>
      <c r="B4" s="76"/>
      <c r="C4" s="76"/>
      <c r="D4" s="76"/>
      <c r="E4" s="76"/>
      <c r="F4" s="77"/>
    </row>
    <row r="5" spans="1:6">
      <c r="A5" s="78" t="s">
        <v>2</v>
      </c>
      <c r="B5" s="79"/>
      <c r="C5" s="79"/>
      <c r="D5" s="79"/>
      <c r="E5" s="79"/>
      <c r="F5" s="80"/>
    </row>
    <row r="6" spans="1:6" ht="30">
      <c r="A6" s="2" t="s">
        <v>119</v>
      </c>
      <c r="B6" s="3">
        <v>2026</v>
      </c>
      <c r="C6" s="4" t="s">
        <v>125</v>
      </c>
      <c r="D6" s="5" t="s">
        <v>120</v>
      </c>
      <c r="E6" s="3">
        <v>2026</v>
      </c>
      <c r="F6" s="4" t="s">
        <v>125</v>
      </c>
    </row>
    <row r="7" spans="1:6">
      <c r="A7" s="6" t="s">
        <v>3</v>
      </c>
      <c r="B7" s="7"/>
      <c r="C7" s="7"/>
      <c r="D7" s="8" t="s">
        <v>4</v>
      </c>
      <c r="E7" s="7"/>
      <c r="F7" s="7"/>
    </row>
    <row r="8" spans="1:6">
      <c r="A8" s="6" t="s">
        <v>5</v>
      </c>
      <c r="B8" s="7"/>
      <c r="C8" s="7"/>
      <c r="D8" s="8" t="s">
        <v>6</v>
      </c>
      <c r="E8" s="7"/>
      <c r="F8" s="7"/>
    </row>
    <row r="9" spans="1:6">
      <c r="A9" s="9" t="s">
        <v>7</v>
      </c>
      <c r="B9" s="26">
        <f>SUM(B10:B16)</f>
        <v>34739300.600000001</v>
      </c>
      <c r="C9" s="26">
        <f>SUM(C10:C16)</f>
        <v>33126098.780000001</v>
      </c>
      <c r="D9" s="15" t="s">
        <v>8</v>
      </c>
      <c r="E9" s="26">
        <f>SUM(E10:E18)</f>
        <v>2794522.11</v>
      </c>
      <c r="F9" s="26">
        <f>SUM(F10:F18)</f>
        <v>2897515.24</v>
      </c>
    </row>
    <row r="10" spans="1:6">
      <c r="A10" s="10" t="s">
        <v>9</v>
      </c>
      <c r="B10" s="29">
        <v>446567.46</v>
      </c>
      <c r="C10" s="29">
        <v>582716.67000000004</v>
      </c>
      <c r="D10" s="16" t="s">
        <v>10</v>
      </c>
      <c r="E10" s="29">
        <v>-566147.66</v>
      </c>
      <c r="F10" s="29">
        <v>-562711.07999999996</v>
      </c>
    </row>
    <row r="11" spans="1:6">
      <c r="A11" s="10" t="s">
        <v>11</v>
      </c>
      <c r="B11" s="29">
        <v>34292733.140000001</v>
      </c>
      <c r="C11" s="29">
        <v>32543382.109999999</v>
      </c>
      <c r="D11" s="16" t="s">
        <v>12</v>
      </c>
      <c r="E11" s="29">
        <v>-2305563.09</v>
      </c>
      <c r="F11" s="29">
        <v>-2328899.23</v>
      </c>
    </row>
    <row r="12" spans="1:6">
      <c r="A12" s="10" t="s">
        <v>13</v>
      </c>
      <c r="B12" s="29">
        <v>0</v>
      </c>
      <c r="C12" s="29">
        <v>0</v>
      </c>
      <c r="D12" s="16" t="s">
        <v>14</v>
      </c>
      <c r="E12" s="29">
        <v>2218756.5</v>
      </c>
      <c r="F12" s="29">
        <v>2383229.83</v>
      </c>
    </row>
    <row r="13" spans="1:6">
      <c r="A13" s="10" t="s">
        <v>15</v>
      </c>
      <c r="B13" s="29">
        <v>0</v>
      </c>
      <c r="C13" s="29">
        <v>0</v>
      </c>
      <c r="D13" s="16" t="s">
        <v>16</v>
      </c>
      <c r="E13" s="29">
        <v>0</v>
      </c>
      <c r="F13" s="29">
        <v>0</v>
      </c>
    </row>
    <row r="14" spans="1:6">
      <c r="A14" s="10" t="s">
        <v>17</v>
      </c>
      <c r="B14" s="29">
        <v>0</v>
      </c>
      <c r="C14" s="29">
        <v>0</v>
      </c>
      <c r="D14" s="16" t="s">
        <v>18</v>
      </c>
      <c r="E14" s="29">
        <v>281282</v>
      </c>
      <c r="F14" s="29">
        <v>281282</v>
      </c>
    </row>
    <row r="15" spans="1:6">
      <c r="A15" s="10" t="s">
        <v>19</v>
      </c>
      <c r="B15" s="29">
        <v>0</v>
      </c>
      <c r="C15" s="29">
        <v>0</v>
      </c>
      <c r="D15" s="16" t="s">
        <v>20</v>
      </c>
      <c r="E15" s="29">
        <v>0</v>
      </c>
      <c r="F15" s="29">
        <v>0</v>
      </c>
    </row>
    <row r="16" spans="1:6">
      <c r="A16" s="10" t="s">
        <v>21</v>
      </c>
      <c r="B16" s="29">
        <v>0</v>
      </c>
      <c r="C16" s="29">
        <v>0</v>
      </c>
      <c r="D16" s="16" t="s">
        <v>22</v>
      </c>
      <c r="E16" s="29">
        <v>1890227.67</v>
      </c>
      <c r="F16" s="29">
        <v>1848647.03</v>
      </c>
    </row>
    <row r="17" spans="1:6">
      <c r="A17" s="9" t="s">
        <v>23</v>
      </c>
      <c r="B17" s="26">
        <f>SUM(B18:B24)</f>
        <v>3545934.2699999996</v>
      </c>
      <c r="C17" s="26">
        <f>SUM(C18:C24)</f>
        <v>3365728.5799999996</v>
      </c>
      <c r="D17" s="16" t="s">
        <v>24</v>
      </c>
      <c r="E17" s="29">
        <v>0</v>
      </c>
      <c r="F17" s="29">
        <v>0</v>
      </c>
    </row>
    <row r="18" spans="1:6">
      <c r="A18" s="10" t="s">
        <v>25</v>
      </c>
      <c r="B18" s="29">
        <v>0</v>
      </c>
      <c r="C18" s="29">
        <v>0</v>
      </c>
      <c r="D18" s="16" t="s">
        <v>26</v>
      </c>
      <c r="E18" s="29">
        <v>1275966.69</v>
      </c>
      <c r="F18" s="29">
        <v>1275966.69</v>
      </c>
    </row>
    <row r="19" spans="1:6">
      <c r="A19" s="10" t="s">
        <v>27</v>
      </c>
      <c r="B19" s="29">
        <v>1900263.32</v>
      </c>
      <c r="C19" s="29">
        <v>1900263.64</v>
      </c>
      <c r="D19" s="15" t="s">
        <v>28</v>
      </c>
      <c r="E19" s="26">
        <f>SUM(E20:E22)</f>
        <v>0</v>
      </c>
      <c r="F19" s="26">
        <f>SUM(F20:F22)</f>
        <v>0</v>
      </c>
    </row>
    <row r="20" spans="1:6">
      <c r="A20" s="10" t="s">
        <v>29</v>
      </c>
      <c r="B20" s="29">
        <v>1304941.6000000001</v>
      </c>
      <c r="C20" s="29">
        <v>1124735.5900000001</v>
      </c>
      <c r="D20" s="16" t="s">
        <v>30</v>
      </c>
      <c r="E20" s="29">
        <v>0</v>
      </c>
      <c r="F20" s="29">
        <v>0</v>
      </c>
    </row>
    <row r="21" spans="1:6">
      <c r="A21" s="10" t="s">
        <v>31</v>
      </c>
      <c r="B21" s="29">
        <v>237788.32</v>
      </c>
      <c r="C21" s="29">
        <v>237788.32</v>
      </c>
      <c r="D21" s="16" t="s">
        <v>32</v>
      </c>
      <c r="E21" s="29">
        <v>0</v>
      </c>
      <c r="F21" s="29">
        <v>0</v>
      </c>
    </row>
    <row r="22" spans="1:6">
      <c r="A22" s="10" t="s">
        <v>33</v>
      </c>
      <c r="B22" s="29">
        <v>30000</v>
      </c>
      <c r="C22" s="29">
        <v>30000</v>
      </c>
      <c r="D22" s="16" t="s">
        <v>34</v>
      </c>
      <c r="E22" s="29">
        <v>0</v>
      </c>
      <c r="F22" s="29">
        <v>0</v>
      </c>
    </row>
    <row r="23" spans="1:6">
      <c r="A23" s="10" t="s">
        <v>35</v>
      </c>
      <c r="B23" s="29">
        <v>0</v>
      </c>
      <c r="C23" s="29">
        <v>0</v>
      </c>
      <c r="D23" s="15" t="s">
        <v>36</v>
      </c>
      <c r="E23" s="26">
        <f>E24+E25</f>
        <v>0</v>
      </c>
      <c r="F23" s="26">
        <f>F24+F25</f>
        <v>0</v>
      </c>
    </row>
    <row r="24" spans="1:6">
      <c r="A24" s="10" t="s">
        <v>37</v>
      </c>
      <c r="B24" s="29">
        <v>72941.03</v>
      </c>
      <c r="C24" s="29">
        <v>72941.03</v>
      </c>
      <c r="D24" s="16" t="s">
        <v>38</v>
      </c>
      <c r="E24" s="29">
        <v>0</v>
      </c>
      <c r="F24" s="29">
        <v>0</v>
      </c>
    </row>
    <row r="25" spans="1:6">
      <c r="A25" s="9" t="s">
        <v>39</v>
      </c>
      <c r="B25" s="26">
        <f>SUM(B26:B30)</f>
        <v>506044.27</v>
      </c>
      <c r="C25" s="26">
        <f>SUM(C26:C30)</f>
        <v>4442827.71</v>
      </c>
      <c r="D25" s="16" t="s">
        <v>40</v>
      </c>
      <c r="E25" s="29">
        <v>0</v>
      </c>
      <c r="F25" s="29">
        <v>0</v>
      </c>
    </row>
    <row r="26" spans="1:6">
      <c r="A26" s="10" t="s">
        <v>41</v>
      </c>
      <c r="B26" s="29">
        <v>32520.09</v>
      </c>
      <c r="C26" s="29">
        <v>32520.09</v>
      </c>
      <c r="D26" s="15" t="s">
        <v>42</v>
      </c>
      <c r="E26" s="29">
        <v>0</v>
      </c>
      <c r="F26" s="29">
        <v>0</v>
      </c>
    </row>
    <row r="27" spans="1:6">
      <c r="A27" s="10" t="s">
        <v>43</v>
      </c>
      <c r="B27" s="29">
        <v>0</v>
      </c>
      <c r="C27" s="29">
        <v>0</v>
      </c>
      <c r="D27" s="15" t="s">
        <v>44</v>
      </c>
      <c r="E27" s="26">
        <f>SUM(E28:E30)</f>
        <v>0</v>
      </c>
      <c r="F27" s="26">
        <f>SUM(F28:F30)</f>
        <v>0</v>
      </c>
    </row>
    <row r="28" spans="1:6">
      <c r="A28" s="10" t="s">
        <v>45</v>
      </c>
      <c r="B28" s="29">
        <v>-10000</v>
      </c>
      <c r="C28" s="29">
        <v>-10000</v>
      </c>
      <c r="D28" s="16" t="s">
        <v>46</v>
      </c>
      <c r="E28" s="29">
        <v>0</v>
      </c>
      <c r="F28" s="29">
        <v>0</v>
      </c>
    </row>
    <row r="29" spans="1:6">
      <c r="A29" s="10" t="s">
        <v>47</v>
      </c>
      <c r="B29" s="29">
        <v>483524.18</v>
      </c>
      <c r="C29" s="29">
        <v>4420307.62</v>
      </c>
      <c r="D29" s="16" t="s">
        <v>48</v>
      </c>
      <c r="E29" s="29">
        <v>0</v>
      </c>
      <c r="F29" s="29">
        <v>0</v>
      </c>
    </row>
    <row r="30" spans="1:6">
      <c r="A30" s="10" t="s">
        <v>49</v>
      </c>
      <c r="B30" s="29">
        <v>0</v>
      </c>
      <c r="C30" s="29">
        <v>0</v>
      </c>
      <c r="D30" s="16" t="s">
        <v>50</v>
      </c>
      <c r="E30" s="29">
        <v>0</v>
      </c>
      <c r="F30" s="29">
        <v>0</v>
      </c>
    </row>
    <row r="31" spans="1:6">
      <c r="A31" s="9" t="s">
        <v>51</v>
      </c>
      <c r="B31" s="26">
        <f>SUM(B32:B36)</f>
        <v>0</v>
      </c>
      <c r="C31" s="26">
        <f>SUM(C32:C36)</f>
        <v>0</v>
      </c>
      <c r="D31" s="15" t="s">
        <v>52</v>
      </c>
      <c r="E31" s="26">
        <f>SUM(E32:E37)</f>
        <v>0</v>
      </c>
      <c r="F31" s="26">
        <f>SUM(F32:F37)</f>
        <v>0</v>
      </c>
    </row>
    <row r="32" spans="1:6">
      <c r="A32" s="10" t="s">
        <v>53</v>
      </c>
      <c r="B32" s="29">
        <v>0</v>
      </c>
      <c r="C32" s="29">
        <v>0</v>
      </c>
      <c r="D32" s="16" t="s">
        <v>54</v>
      </c>
      <c r="E32" s="26">
        <v>0</v>
      </c>
      <c r="F32" s="26">
        <v>0</v>
      </c>
    </row>
    <row r="33" spans="1:6">
      <c r="A33" s="10" t="s">
        <v>55</v>
      </c>
      <c r="B33" s="29">
        <v>0</v>
      </c>
      <c r="C33" s="29">
        <v>0</v>
      </c>
      <c r="D33" s="16" t="s">
        <v>56</v>
      </c>
      <c r="E33" s="29">
        <v>0</v>
      </c>
      <c r="F33" s="29">
        <v>0</v>
      </c>
    </row>
    <row r="34" spans="1:6">
      <c r="A34" s="10" t="s">
        <v>57</v>
      </c>
      <c r="B34" s="29">
        <v>0</v>
      </c>
      <c r="C34" s="29">
        <v>0</v>
      </c>
      <c r="D34" s="16" t="s">
        <v>58</v>
      </c>
      <c r="E34" s="29">
        <v>0</v>
      </c>
      <c r="F34" s="29">
        <v>0</v>
      </c>
    </row>
    <row r="35" spans="1:6">
      <c r="A35" s="10" t="s">
        <v>59</v>
      </c>
      <c r="B35" s="29">
        <v>0</v>
      </c>
      <c r="C35" s="29">
        <v>0</v>
      </c>
      <c r="D35" s="16" t="s">
        <v>60</v>
      </c>
      <c r="E35" s="29">
        <v>0</v>
      </c>
      <c r="F35" s="29">
        <v>0</v>
      </c>
    </row>
    <row r="36" spans="1:6">
      <c r="A36" s="10" t="s">
        <v>61</v>
      </c>
      <c r="B36" s="29">
        <v>0</v>
      </c>
      <c r="C36" s="29">
        <v>0</v>
      </c>
      <c r="D36" s="16" t="s">
        <v>62</v>
      </c>
      <c r="E36" s="29">
        <v>0</v>
      </c>
      <c r="F36" s="29">
        <v>0</v>
      </c>
    </row>
    <row r="37" spans="1:6">
      <c r="A37" s="9" t="s">
        <v>63</v>
      </c>
      <c r="B37" s="29">
        <v>0</v>
      </c>
      <c r="C37" s="29">
        <v>0</v>
      </c>
      <c r="D37" s="16" t="s">
        <v>64</v>
      </c>
      <c r="E37" s="29">
        <v>0</v>
      </c>
      <c r="F37" s="29">
        <v>0</v>
      </c>
    </row>
    <row r="38" spans="1:6">
      <c r="A38" s="9" t="s">
        <v>65</v>
      </c>
      <c r="B38" s="26">
        <f>SUM(B39:B40)</f>
        <v>0</v>
      </c>
      <c r="C38" s="26">
        <f>SUM(C39:C40)</f>
        <v>0</v>
      </c>
      <c r="D38" s="15" t="s">
        <v>66</v>
      </c>
      <c r="E38" s="26">
        <f>SUM(E39:E41)</f>
        <v>0</v>
      </c>
      <c r="F38" s="26">
        <f>SUM(F39:F41)</f>
        <v>0</v>
      </c>
    </row>
    <row r="39" spans="1:6">
      <c r="A39" s="10" t="s">
        <v>67</v>
      </c>
      <c r="B39" s="29">
        <v>0</v>
      </c>
      <c r="C39" s="29">
        <v>0</v>
      </c>
      <c r="D39" s="16" t="s">
        <v>68</v>
      </c>
      <c r="E39" s="29">
        <v>0</v>
      </c>
      <c r="F39" s="29">
        <v>0</v>
      </c>
    </row>
    <row r="40" spans="1:6">
      <c r="A40" s="10" t="s">
        <v>69</v>
      </c>
      <c r="B40" s="29">
        <v>0</v>
      </c>
      <c r="C40" s="29">
        <v>0</v>
      </c>
      <c r="D40" s="16" t="s">
        <v>70</v>
      </c>
      <c r="E40" s="29">
        <v>0</v>
      </c>
      <c r="F40" s="29">
        <v>0</v>
      </c>
    </row>
    <row r="41" spans="1:6">
      <c r="A41" s="9" t="s">
        <v>71</v>
      </c>
      <c r="B41" s="26">
        <f>SUM(B42:B45)</f>
        <v>0</v>
      </c>
      <c r="C41" s="26">
        <f>SUM(C42:C45)</f>
        <v>0</v>
      </c>
      <c r="D41" s="16" t="s">
        <v>72</v>
      </c>
      <c r="E41" s="29">
        <v>0</v>
      </c>
      <c r="F41" s="29">
        <v>0</v>
      </c>
    </row>
    <row r="42" spans="1:6">
      <c r="A42" s="10" t="s">
        <v>73</v>
      </c>
      <c r="B42" s="29">
        <v>0</v>
      </c>
      <c r="C42" s="29">
        <v>0</v>
      </c>
      <c r="D42" s="15" t="s">
        <v>74</v>
      </c>
      <c r="E42" s="26">
        <f>SUM(E43:E45)</f>
        <v>0</v>
      </c>
      <c r="F42" s="26">
        <f>SUM(F43:F45)</f>
        <v>0</v>
      </c>
    </row>
    <row r="43" spans="1:6">
      <c r="A43" s="10" t="s">
        <v>75</v>
      </c>
      <c r="B43" s="29">
        <v>0</v>
      </c>
      <c r="C43" s="29">
        <v>0</v>
      </c>
      <c r="D43" s="16" t="s">
        <v>76</v>
      </c>
      <c r="E43" s="29">
        <v>0</v>
      </c>
      <c r="F43" s="29">
        <v>0</v>
      </c>
    </row>
    <row r="44" spans="1:6">
      <c r="A44" s="10" t="s">
        <v>77</v>
      </c>
      <c r="B44" s="29">
        <v>0</v>
      </c>
      <c r="C44" s="29">
        <v>0</v>
      </c>
      <c r="D44" s="16" t="s">
        <v>78</v>
      </c>
      <c r="E44" s="29">
        <v>0</v>
      </c>
      <c r="F44" s="29">
        <v>0</v>
      </c>
    </row>
    <row r="45" spans="1:6">
      <c r="A45" s="10" t="s">
        <v>79</v>
      </c>
      <c r="B45" s="29">
        <v>0</v>
      </c>
      <c r="C45" s="29">
        <v>0</v>
      </c>
      <c r="D45" s="16" t="s">
        <v>80</v>
      </c>
      <c r="E45" s="29">
        <v>0</v>
      </c>
      <c r="F45" s="29">
        <v>0</v>
      </c>
    </row>
    <row r="46" spans="1:6">
      <c r="A46" s="7"/>
      <c r="B46" s="27"/>
      <c r="C46" s="27"/>
      <c r="D46" s="17"/>
      <c r="E46" s="27"/>
      <c r="F46" s="27"/>
    </row>
    <row r="47" spans="1:6">
      <c r="A47" s="11" t="s">
        <v>81</v>
      </c>
      <c r="B47" s="28">
        <f>B9+B17+B25+B31+B37+B38+B41</f>
        <v>38791279.140000008</v>
      </c>
      <c r="C47" s="28">
        <f>C9+C17+C25+C31+C37+C38+C41</f>
        <v>40934655.07</v>
      </c>
      <c r="D47" s="18" t="s">
        <v>82</v>
      </c>
      <c r="E47" s="28">
        <f>E9+E19+E23+E26+E27+E31+E38+E42</f>
        <v>2794522.11</v>
      </c>
      <c r="F47" s="28">
        <f>F9+F19+F23+F26+F27+F31+F38+F42</f>
        <v>2897515.24</v>
      </c>
    </row>
    <row r="48" spans="1:6">
      <c r="A48" s="7"/>
      <c r="B48" s="27"/>
      <c r="C48" s="27"/>
      <c r="D48" s="17"/>
      <c r="E48" s="27"/>
      <c r="F48" s="27"/>
    </row>
    <row r="49" spans="1:6">
      <c r="A49" s="6" t="s">
        <v>83</v>
      </c>
      <c r="B49" s="27"/>
      <c r="C49" s="27"/>
      <c r="D49" s="18" t="s">
        <v>84</v>
      </c>
      <c r="E49" s="27"/>
      <c r="F49" s="27"/>
    </row>
    <row r="50" spans="1:6">
      <c r="A50" s="9" t="s">
        <v>85</v>
      </c>
      <c r="B50" s="29">
        <v>-963755.72</v>
      </c>
      <c r="C50" s="29">
        <v>-963755.72</v>
      </c>
      <c r="D50" s="15" t="s">
        <v>86</v>
      </c>
      <c r="E50" s="29">
        <v>0</v>
      </c>
      <c r="F50" s="29">
        <v>0</v>
      </c>
    </row>
    <row r="51" spans="1:6">
      <c r="A51" s="9" t="s">
        <v>87</v>
      </c>
      <c r="B51" s="29">
        <v>0</v>
      </c>
      <c r="C51" s="29">
        <v>0</v>
      </c>
      <c r="D51" s="15" t="s">
        <v>88</v>
      </c>
      <c r="E51" s="29">
        <v>0</v>
      </c>
      <c r="F51" s="29">
        <v>0</v>
      </c>
    </row>
    <row r="52" spans="1:6">
      <c r="A52" s="9" t="s">
        <v>89</v>
      </c>
      <c r="B52" s="29">
        <v>308711939.70999998</v>
      </c>
      <c r="C52" s="29">
        <v>293669435.55000001</v>
      </c>
      <c r="D52" s="15" t="s">
        <v>90</v>
      </c>
      <c r="E52" s="29">
        <v>0</v>
      </c>
      <c r="F52" s="29">
        <v>0</v>
      </c>
    </row>
    <row r="53" spans="1:6">
      <c r="A53" s="9" t="s">
        <v>91</v>
      </c>
      <c r="B53" s="29">
        <v>36708073.229999997</v>
      </c>
      <c r="C53" s="29">
        <v>34661225.07</v>
      </c>
      <c r="D53" s="15" t="s">
        <v>92</v>
      </c>
      <c r="E53" s="29">
        <v>0</v>
      </c>
      <c r="F53" s="29">
        <v>0</v>
      </c>
    </row>
    <row r="54" spans="1:6">
      <c r="A54" s="9" t="s">
        <v>93</v>
      </c>
      <c r="B54" s="29">
        <v>112810</v>
      </c>
      <c r="C54" s="29">
        <v>112810</v>
      </c>
      <c r="D54" s="15" t="s">
        <v>94</v>
      </c>
      <c r="E54" s="29">
        <v>0</v>
      </c>
      <c r="F54" s="29">
        <v>0</v>
      </c>
    </row>
    <row r="55" spans="1:6">
      <c r="A55" s="9" t="s">
        <v>95</v>
      </c>
      <c r="B55" s="29">
        <v>-20314362.73</v>
      </c>
      <c r="C55" s="29">
        <v>-19485510.219999999</v>
      </c>
      <c r="D55" s="19" t="s">
        <v>96</v>
      </c>
      <c r="E55" s="29">
        <v>0</v>
      </c>
      <c r="F55" s="29">
        <v>0</v>
      </c>
    </row>
    <row r="56" spans="1:6">
      <c r="A56" s="9" t="s">
        <v>97</v>
      </c>
      <c r="B56" s="29">
        <v>5012322.9000000004</v>
      </c>
      <c r="C56" s="29">
        <v>5012322.9000000004</v>
      </c>
      <c r="D56" s="17"/>
      <c r="E56" s="27"/>
      <c r="F56" s="27"/>
    </row>
    <row r="57" spans="1:6">
      <c r="A57" s="9" t="s">
        <v>98</v>
      </c>
      <c r="B57" s="29">
        <v>0</v>
      </c>
      <c r="C57" s="29">
        <v>0</v>
      </c>
      <c r="D57" s="18" t="s">
        <v>99</v>
      </c>
      <c r="E57" s="28">
        <f>SUM(E50:E55)</f>
        <v>0</v>
      </c>
      <c r="F57" s="28">
        <f>SUM(F50:F55)</f>
        <v>0</v>
      </c>
    </row>
    <row r="58" spans="1:6">
      <c r="A58" s="9" t="s">
        <v>100</v>
      </c>
      <c r="B58" s="29">
        <v>0</v>
      </c>
      <c r="C58" s="29">
        <v>0</v>
      </c>
      <c r="D58" s="17"/>
      <c r="E58" s="27"/>
      <c r="F58" s="27"/>
    </row>
    <row r="59" spans="1:6">
      <c r="A59" s="7"/>
      <c r="B59" s="27"/>
      <c r="C59" s="27"/>
      <c r="D59" s="18" t="s">
        <v>101</v>
      </c>
      <c r="E59" s="28">
        <f>E47+E57</f>
        <v>2794522.11</v>
      </c>
      <c r="F59" s="28">
        <f>F47+F57</f>
        <v>2897515.24</v>
      </c>
    </row>
    <row r="60" spans="1:6">
      <c r="A60" s="11" t="s">
        <v>102</v>
      </c>
      <c r="B60" s="28">
        <f>SUM(B50:B58)</f>
        <v>329267027.38999993</v>
      </c>
      <c r="C60" s="28">
        <f>SUM(C50:C58)</f>
        <v>313006527.57999992</v>
      </c>
      <c r="D60" s="17"/>
      <c r="E60" s="27"/>
      <c r="F60" s="27"/>
    </row>
    <row r="61" spans="1:6">
      <c r="A61" s="7"/>
      <c r="B61" s="27"/>
      <c r="C61" s="27"/>
      <c r="D61" s="20" t="s">
        <v>103</v>
      </c>
      <c r="E61" s="27"/>
      <c r="F61" s="27"/>
    </row>
    <row r="62" spans="1:6">
      <c r="A62" s="11" t="s">
        <v>104</v>
      </c>
      <c r="B62" s="28">
        <f>SUM(B47+B60)</f>
        <v>368058306.52999991</v>
      </c>
      <c r="C62" s="28">
        <f>SUM(C47+C60)</f>
        <v>353941182.64999992</v>
      </c>
      <c r="D62" s="17"/>
      <c r="E62" s="27"/>
      <c r="F62" s="27"/>
    </row>
    <row r="63" spans="1:6">
      <c r="A63" s="7"/>
      <c r="B63" s="24"/>
      <c r="C63" s="24"/>
      <c r="D63" s="21" t="s">
        <v>105</v>
      </c>
      <c r="E63" s="26">
        <f>SUM(E64:E66)</f>
        <v>6882418.9299999997</v>
      </c>
      <c r="F63" s="26">
        <f>SUM(F64:F66)</f>
        <v>6882418.9299999997</v>
      </c>
    </row>
    <row r="64" spans="1:6">
      <c r="A64" s="7"/>
      <c r="B64" s="24"/>
      <c r="C64" s="24"/>
      <c r="D64" s="15" t="s">
        <v>106</v>
      </c>
      <c r="E64" s="29">
        <v>6071228.9299999997</v>
      </c>
      <c r="F64" s="29">
        <v>6071228.9299999997</v>
      </c>
    </row>
    <row r="65" spans="1:6">
      <c r="A65" s="7"/>
      <c r="B65" s="24"/>
      <c r="C65" s="24"/>
      <c r="D65" s="19" t="s">
        <v>107</v>
      </c>
      <c r="E65" s="29">
        <v>811190</v>
      </c>
      <c r="F65" s="29">
        <v>811190</v>
      </c>
    </row>
    <row r="66" spans="1:6">
      <c r="A66" s="7"/>
      <c r="B66" s="24"/>
      <c r="C66" s="24"/>
      <c r="D66" s="15" t="s">
        <v>108</v>
      </c>
      <c r="E66" s="29">
        <v>0</v>
      </c>
      <c r="F66" s="29">
        <v>0</v>
      </c>
    </row>
    <row r="67" spans="1:6">
      <c r="A67" s="7"/>
      <c r="B67" s="24"/>
      <c r="C67" s="24"/>
      <c r="D67" s="17"/>
      <c r="E67" s="27"/>
      <c r="F67" s="27"/>
    </row>
    <row r="68" spans="1:6">
      <c r="A68" s="7"/>
      <c r="B68" s="24"/>
      <c r="C68" s="24"/>
      <c r="D68" s="21" t="s">
        <v>109</v>
      </c>
      <c r="E68" s="26">
        <f>SUM(E69:E73)</f>
        <v>358381365.49000001</v>
      </c>
      <c r="F68" s="26">
        <f>SUM(F69:F73)</f>
        <v>344161248.48000002</v>
      </c>
    </row>
    <row r="69" spans="1:6">
      <c r="A69" s="12"/>
      <c r="B69" s="24"/>
      <c r="C69" s="24"/>
      <c r="D69" s="15" t="s">
        <v>122</v>
      </c>
      <c r="E69" s="29">
        <v>14255439.58</v>
      </c>
      <c r="F69" s="29">
        <v>43980393.32</v>
      </c>
    </row>
    <row r="70" spans="1:6">
      <c r="A70" s="12"/>
      <c r="B70" s="24"/>
      <c r="C70" s="24"/>
      <c r="D70" s="15" t="s">
        <v>110</v>
      </c>
      <c r="E70" s="29">
        <v>343034190.91000003</v>
      </c>
      <c r="F70" s="29">
        <v>299089120.16000003</v>
      </c>
    </row>
    <row r="71" spans="1:6">
      <c r="A71" s="12"/>
      <c r="B71" s="24"/>
      <c r="C71" s="24"/>
      <c r="D71" s="15" t="s">
        <v>111</v>
      </c>
      <c r="E71" s="29">
        <v>1091735</v>
      </c>
      <c r="F71" s="29">
        <v>1091735</v>
      </c>
    </row>
    <row r="72" spans="1:6">
      <c r="A72" s="12"/>
      <c r="B72" s="24"/>
      <c r="C72" s="24"/>
      <c r="D72" s="15" t="s">
        <v>112</v>
      </c>
      <c r="E72" s="29">
        <v>0</v>
      </c>
      <c r="F72" s="29">
        <v>0</v>
      </c>
    </row>
    <row r="73" spans="1:6">
      <c r="A73" s="12"/>
      <c r="B73" s="24"/>
      <c r="C73" s="24"/>
      <c r="D73" s="15" t="s">
        <v>113</v>
      </c>
      <c r="E73" s="29">
        <v>0</v>
      </c>
      <c r="F73" s="29">
        <v>0</v>
      </c>
    </row>
    <row r="74" spans="1:6">
      <c r="A74" s="12"/>
      <c r="B74" s="24"/>
      <c r="C74" s="24"/>
      <c r="D74" s="17"/>
      <c r="E74" s="27"/>
      <c r="F74" s="27"/>
    </row>
    <row r="75" spans="1:6">
      <c r="A75" s="12"/>
      <c r="B75" s="24"/>
      <c r="C75" s="24"/>
      <c r="D75" s="21" t="s">
        <v>114</v>
      </c>
      <c r="E75" s="26">
        <f>E76+E77</f>
        <v>0</v>
      </c>
      <c r="F75" s="26">
        <f>F76+F77</f>
        <v>0</v>
      </c>
    </row>
    <row r="76" spans="1:6">
      <c r="A76" s="12"/>
      <c r="B76" s="24"/>
      <c r="C76" s="24"/>
      <c r="D76" s="15" t="s">
        <v>115</v>
      </c>
      <c r="E76" s="29">
        <v>0</v>
      </c>
      <c r="F76" s="29">
        <v>0</v>
      </c>
    </row>
    <row r="77" spans="1:6">
      <c r="A77" s="12"/>
      <c r="B77" s="24"/>
      <c r="C77" s="24"/>
      <c r="D77" s="15" t="s">
        <v>116</v>
      </c>
      <c r="E77" s="29">
        <v>0</v>
      </c>
      <c r="F77" s="29">
        <v>0</v>
      </c>
    </row>
    <row r="78" spans="1:6">
      <c r="A78" s="12"/>
      <c r="B78" s="24"/>
      <c r="C78" s="24"/>
      <c r="D78" s="17"/>
      <c r="E78" s="27"/>
      <c r="F78" s="27"/>
    </row>
    <row r="79" spans="1:6">
      <c r="A79" s="12"/>
      <c r="B79" s="24"/>
      <c r="C79" s="24"/>
      <c r="D79" s="18" t="s">
        <v>117</v>
      </c>
      <c r="E79" s="28">
        <f>E63+E68+E75</f>
        <v>365263784.42000002</v>
      </c>
      <c r="F79" s="28">
        <f>F63+F68+F75</f>
        <v>351043667.41000003</v>
      </c>
    </row>
    <row r="80" spans="1:6">
      <c r="A80" s="12"/>
      <c r="B80" s="24"/>
      <c r="C80" s="24"/>
      <c r="D80" s="17"/>
      <c r="E80" s="27"/>
      <c r="F80" s="27"/>
    </row>
    <row r="81" spans="1:6">
      <c r="A81" s="12"/>
      <c r="B81" s="24"/>
      <c r="C81" s="24"/>
      <c r="D81" s="18" t="s">
        <v>118</v>
      </c>
      <c r="E81" s="28">
        <f>E59+E79</f>
        <v>368058306.53000003</v>
      </c>
      <c r="F81" s="28">
        <f>F59+F79</f>
        <v>353941182.65000004</v>
      </c>
    </row>
    <row r="82" spans="1:6" ht="15.75" customHeight="1">
      <c r="A82" s="13"/>
      <c r="B82" s="23"/>
      <c r="C82" s="23"/>
      <c r="D82" s="22"/>
      <c r="E82" s="25"/>
      <c r="F82" s="25"/>
    </row>
    <row r="83" spans="1:6"/>
    <row r="84" spans="1:6"/>
    <row r="85" spans="1:6">
      <c r="A85" s="14" t="s">
        <v>121</v>
      </c>
    </row>
    <row r="86" spans="1:6"/>
    <row r="87" spans="1:6"/>
    <row r="88" spans="1:6"/>
    <row r="89" spans="1:6" ht="14.25" customHeight="1"/>
    <row r="90" spans="1:6"/>
    <row r="91" spans="1:6"/>
    <row r="92" spans="1:6"/>
    <row r="93" spans="1:6"/>
    <row r="94" spans="1:6" ht="15.75" customHeight="1"/>
    <row r="95" spans="1:6"/>
    <row r="96" spans="1: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ageMargins left="0.25" right="0.25" top="0.75" bottom="0.75" header="0.3" footer="0.3"/>
  <pageSetup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workbookViewId="0">
      <selection activeCell="C15" sqref="C15"/>
    </sheetView>
  </sheetViews>
  <sheetFormatPr baseColWidth="10" defaultRowHeight="1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9" ht="26.25">
      <c r="A1" s="82" t="s">
        <v>126</v>
      </c>
      <c r="B1" s="82"/>
      <c r="C1" s="82"/>
      <c r="D1" s="82"/>
      <c r="E1" s="82"/>
      <c r="F1" s="82"/>
      <c r="G1" s="82"/>
      <c r="H1" s="82"/>
      <c r="I1" s="1"/>
    </row>
    <row r="2" spans="1:9">
      <c r="A2" s="83" t="s">
        <v>123</v>
      </c>
      <c r="B2" s="84"/>
      <c r="C2" s="84"/>
      <c r="D2" s="84"/>
      <c r="E2" s="84"/>
      <c r="F2" s="84"/>
      <c r="G2" s="84"/>
      <c r="H2" s="85"/>
    </row>
    <row r="3" spans="1:9">
      <c r="A3" s="75" t="s">
        <v>127</v>
      </c>
      <c r="B3" s="86"/>
      <c r="C3" s="86"/>
      <c r="D3" s="86"/>
      <c r="E3" s="86"/>
      <c r="F3" s="86"/>
      <c r="G3" s="86"/>
      <c r="H3" s="77"/>
    </row>
    <row r="4" spans="1:9">
      <c r="A4" s="87" t="s">
        <v>128</v>
      </c>
      <c r="B4" s="88"/>
      <c r="C4" s="88"/>
      <c r="D4" s="88"/>
      <c r="E4" s="88"/>
      <c r="F4" s="88"/>
      <c r="G4" s="88"/>
      <c r="H4" s="89"/>
    </row>
    <row r="5" spans="1:9">
      <c r="A5" s="78" t="s">
        <v>2</v>
      </c>
      <c r="B5" s="79"/>
      <c r="C5" s="79"/>
      <c r="D5" s="79"/>
      <c r="E5" s="79"/>
      <c r="F5" s="79"/>
      <c r="G5" s="79"/>
      <c r="H5" s="80"/>
    </row>
    <row r="6" spans="1:9" ht="45">
      <c r="A6" s="30" t="s">
        <v>129</v>
      </c>
      <c r="B6" s="31" t="s">
        <v>130</v>
      </c>
      <c r="C6" s="30" t="s">
        <v>131</v>
      </c>
      <c r="D6" s="30" t="s">
        <v>132</v>
      </c>
      <c r="E6" s="30" t="s">
        <v>133</v>
      </c>
      <c r="F6" s="30" t="s">
        <v>134</v>
      </c>
      <c r="G6" s="30" t="s">
        <v>135</v>
      </c>
      <c r="H6" s="32" t="s">
        <v>136</v>
      </c>
      <c r="I6" s="33"/>
    </row>
    <row r="7" spans="1:9">
      <c r="A7" s="34"/>
      <c r="B7" s="34"/>
      <c r="C7" s="34"/>
      <c r="D7" s="34"/>
      <c r="E7" s="34"/>
      <c r="F7" s="34"/>
      <c r="G7" s="34"/>
      <c r="H7" s="34"/>
      <c r="I7" s="33"/>
    </row>
    <row r="8" spans="1:9">
      <c r="A8" s="35" t="s">
        <v>137</v>
      </c>
      <c r="B8" s="36">
        <f t="shared" ref="B8:H8" si="0">B9+B13</f>
        <v>0</v>
      </c>
      <c r="C8" s="36">
        <f t="shared" si="0"/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9">
      <c r="A9" s="37" t="s">
        <v>138</v>
      </c>
      <c r="B9" s="38">
        <f>SUM(B10:B12)</f>
        <v>0</v>
      </c>
      <c r="C9" s="38">
        <f>SUM(C10:C12)</f>
        <v>0</v>
      </c>
      <c r="D9" s="38">
        <f>SUM(D10:D12)</f>
        <v>0</v>
      </c>
      <c r="E9" s="38">
        <f>SUM(E10:E12)</f>
        <v>0</v>
      </c>
      <c r="F9" s="38">
        <f t="shared" ref="F9:F16" si="1">B9+C9-D9+E9</f>
        <v>0</v>
      </c>
      <c r="G9" s="38">
        <f>SUM(G10:G12)</f>
        <v>0</v>
      </c>
      <c r="H9" s="38">
        <f>SUM(H10:H12)</f>
        <v>0</v>
      </c>
    </row>
    <row r="10" spans="1:9">
      <c r="A10" s="39" t="s">
        <v>139</v>
      </c>
      <c r="B10" s="40">
        <v>0</v>
      </c>
      <c r="C10" s="40">
        <v>0</v>
      </c>
      <c r="D10" s="40">
        <v>0</v>
      </c>
      <c r="E10" s="40">
        <v>0</v>
      </c>
      <c r="F10" s="38">
        <f t="shared" si="1"/>
        <v>0</v>
      </c>
      <c r="G10" s="40">
        <v>0</v>
      </c>
      <c r="H10" s="40">
        <v>0</v>
      </c>
    </row>
    <row r="11" spans="1:9">
      <c r="A11" s="39" t="s">
        <v>140</v>
      </c>
      <c r="B11" s="40">
        <v>0</v>
      </c>
      <c r="C11" s="38">
        <v>0</v>
      </c>
      <c r="D11" s="40">
        <v>0</v>
      </c>
      <c r="E11" s="40">
        <v>0</v>
      </c>
      <c r="F11" s="38">
        <f t="shared" si="1"/>
        <v>0</v>
      </c>
      <c r="G11" s="40">
        <v>0</v>
      </c>
      <c r="H11" s="38">
        <v>0</v>
      </c>
    </row>
    <row r="12" spans="1:9">
      <c r="A12" s="39" t="s">
        <v>141</v>
      </c>
      <c r="B12" s="40">
        <v>0</v>
      </c>
      <c r="C12" s="38">
        <v>0</v>
      </c>
      <c r="D12" s="40">
        <v>0</v>
      </c>
      <c r="E12" s="40">
        <v>0</v>
      </c>
      <c r="F12" s="38">
        <f t="shared" si="1"/>
        <v>0</v>
      </c>
      <c r="G12" s="40">
        <v>0</v>
      </c>
      <c r="H12" s="38">
        <v>0</v>
      </c>
    </row>
    <row r="13" spans="1:9">
      <c r="A13" s="37" t="s">
        <v>142</v>
      </c>
      <c r="B13" s="38">
        <f>SUM(B14:B16)</f>
        <v>0</v>
      </c>
      <c r="C13" s="38">
        <f t="shared" ref="C13:H13" si="2">SUM(C14:C16)</f>
        <v>0</v>
      </c>
      <c r="D13" s="38">
        <f t="shared" si="2"/>
        <v>0</v>
      </c>
      <c r="E13" s="38">
        <f t="shared" si="2"/>
        <v>0</v>
      </c>
      <c r="F13" s="38">
        <f t="shared" si="1"/>
        <v>0</v>
      </c>
      <c r="G13" s="38">
        <f>SUM(G14:G16)</f>
        <v>0</v>
      </c>
      <c r="H13" s="38">
        <f t="shared" si="2"/>
        <v>0</v>
      </c>
    </row>
    <row r="14" spans="1:9">
      <c r="A14" s="39" t="s">
        <v>143</v>
      </c>
      <c r="B14" s="40">
        <v>0</v>
      </c>
      <c r="C14" s="40">
        <v>0</v>
      </c>
      <c r="D14" s="40">
        <v>0</v>
      </c>
      <c r="E14" s="40">
        <v>0</v>
      </c>
      <c r="F14" s="38">
        <f t="shared" si="1"/>
        <v>0</v>
      </c>
      <c r="G14" s="38">
        <v>0</v>
      </c>
      <c r="H14" s="40">
        <v>0</v>
      </c>
    </row>
    <row r="15" spans="1:9">
      <c r="A15" s="39" t="s">
        <v>144</v>
      </c>
      <c r="B15" s="40">
        <v>0</v>
      </c>
      <c r="C15" s="40">
        <v>0</v>
      </c>
      <c r="D15" s="40">
        <v>0</v>
      </c>
      <c r="E15" s="40">
        <v>0</v>
      </c>
      <c r="F15" s="38">
        <f t="shared" si="1"/>
        <v>0</v>
      </c>
      <c r="G15" s="38">
        <v>0</v>
      </c>
      <c r="H15" s="38">
        <v>0</v>
      </c>
    </row>
    <row r="16" spans="1:9">
      <c r="A16" s="39" t="s">
        <v>145</v>
      </c>
      <c r="B16" s="40">
        <v>0</v>
      </c>
      <c r="C16" s="40">
        <v>0</v>
      </c>
      <c r="D16" s="40">
        <v>0</v>
      </c>
      <c r="E16" s="40">
        <v>0</v>
      </c>
      <c r="F16" s="38">
        <f t="shared" si="1"/>
        <v>0</v>
      </c>
      <c r="G16" s="38">
        <v>0</v>
      </c>
      <c r="H16" s="38">
        <v>0</v>
      </c>
    </row>
    <row r="17" spans="1:8">
      <c r="A17" s="41"/>
      <c r="B17" s="42"/>
      <c r="C17" s="42"/>
      <c r="D17" s="42"/>
      <c r="E17" s="42"/>
      <c r="F17" s="42"/>
      <c r="G17" s="42"/>
      <c r="H17" s="42"/>
    </row>
    <row r="18" spans="1:8">
      <c r="A18" s="35" t="s">
        <v>146</v>
      </c>
      <c r="B18" s="36">
        <v>2897515.24</v>
      </c>
      <c r="C18" s="43"/>
      <c r="D18" s="43"/>
      <c r="E18" s="43"/>
      <c r="F18" s="36">
        <v>2794522.11</v>
      </c>
      <c r="G18" s="43"/>
      <c r="H18" s="43"/>
    </row>
    <row r="19" spans="1:8">
      <c r="A19" s="7"/>
      <c r="B19" s="44"/>
      <c r="C19" s="44"/>
      <c r="D19" s="44"/>
      <c r="E19" s="44"/>
      <c r="F19" s="44"/>
      <c r="G19" s="44"/>
      <c r="H19" s="44"/>
    </row>
    <row r="20" spans="1:8">
      <c r="A20" s="35" t="s">
        <v>147</v>
      </c>
      <c r="B20" s="36">
        <f>B8+B18</f>
        <v>2897515.24</v>
      </c>
      <c r="C20" s="36">
        <f t="shared" ref="C20:H20" si="3">C8+C18</f>
        <v>0</v>
      </c>
      <c r="D20" s="36">
        <f t="shared" si="3"/>
        <v>0</v>
      </c>
      <c r="E20" s="36">
        <f t="shared" si="3"/>
        <v>0</v>
      </c>
      <c r="F20" s="36">
        <f>F8+F18</f>
        <v>2794522.11</v>
      </c>
      <c r="G20" s="36">
        <f t="shared" si="3"/>
        <v>0</v>
      </c>
      <c r="H20" s="36">
        <f t="shared" si="3"/>
        <v>0</v>
      </c>
    </row>
    <row r="21" spans="1:8">
      <c r="A21" s="41"/>
      <c r="B21" s="45"/>
      <c r="C21" s="45"/>
      <c r="D21" s="45"/>
      <c r="E21" s="45"/>
      <c r="F21" s="45"/>
      <c r="G21" s="45"/>
      <c r="H21" s="45"/>
    </row>
    <row r="22" spans="1:8" ht="17.25">
      <c r="A22" s="35" t="s">
        <v>148</v>
      </c>
      <c r="B22" s="36">
        <f t="shared" ref="B22:H22" si="4">SUM(B23:B25)</f>
        <v>0</v>
      </c>
      <c r="C22" s="36">
        <f t="shared" si="4"/>
        <v>0</v>
      </c>
      <c r="D22" s="36">
        <f t="shared" si="4"/>
        <v>0</v>
      </c>
      <c r="E22" s="36">
        <f t="shared" si="4"/>
        <v>0</v>
      </c>
      <c r="F22" s="36">
        <f t="shared" si="4"/>
        <v>0</v>
      </c>
      <c r="G22" s="36">
        <f t="shared" si="4"/>
        <v>0</v>
      </c>
      <c r="H22" s="36">
        <f t="shared" si="4"/>
        <v>0</v>
      </c>
    </row>
    <row r="23" spans="1:8">
      <c r="A23" s="46" t="s">
        <v>149</v>
      </c>
      <c r="B23" s="38">
        <v>0</v>
      </c>
      <c r="C23" s="38">
        <v>0</v>
      </c>
      <c r="D23" s="38">
        <v>0</v>
      </c>
      <c r="E23" s="38">
        <v>0</v>
      </c>
      <c r="F23" s="38">
        <f>B23+C23-D23+E23</f>
        <v>0</v>
      </c>
      <c r="G23" s="38">
        <v>0</v>
      </c>
      <c r="H23" s="38">
        <v>0</v>
      </c>
    </row>
    <row r="24" spans="1:8">
      <c r="A24" s="46" t="s">
        <v>150</v>
      </c>
      <c r="B24" s="38">
        <v>0</v>
      </c>
      <c r="C24" s="38">
        <v>0</v>
      </c>
      <c r="D24" s="38">
        <v>0</v>
      </c>
      <c r="E24" s="38">
        <v>0</v>
      </c>
      <c r="F24" s="38">
        <f>B24+C24-D24+E24</f>
        <v>0</v>
      </c>
      <c r="G24" s="38">
        <v>0</v>
      </c>
      <c r="H24" s="38">
        <v>0</v>
      </c>
    </row>
    <row r="25" spans="1:8">
      <c r="A25" s="46" t="s">
        <v>151</v>
      </c>
      <c r="B25" s="38">
        <v>0</v>
      </c>
      <c r="C25" s="38">
        <v>0</v>
      </c>
      <c r="D25" s="38">
        <v>0</v>
      </c>
      <c r="E25" s="38">
        <v>0</v>
      </c>
      <c r="F25" s="38">
        <f>B25+C25-D25+E25</f>
        <v>0</v>
      </c>
      <c r="G25" s="38">
        <v>0</v>
      </c>
      <c r="H25" s="38">
        <v>0</v>
      </c>
    </row>
    <row r="26" spans="1:8">
      <c r="A26" s="47"/>
      <c r="B26" s="45"/>
      <c r="C26" s="45"/>
      <c r="D26" s="45"/>
      <c r="E26" s="45"/>
      <c r="F26" s="45"/>
      <c r="G26" s="45"/>
      <c r="H26" s="45"/>
    </row>
    <row r="27" spans="1:8" ht="17.25">
      <c r="A27" s="35" t="s">
        <v>152</v>
      </c>
      <c r="B27" s="36">
        <f>SUM(B28:B30)</f>
        <v>0</v>
      </c>
      <c r="C27" s="36">
        <f t="shared" ref="C27:H27" si="5">SUM(C28:C30)</f>
        <v>0</v>
      </c>
      <c r="D27" s="36">
        <f t="shared" si="5"/>
        <v>0</v>
      </c>
      <c r="E27" s="36">
        <f t="shared" si="5"/>
        <v>0</v>
      </c>
      <c r="F27" s="36">
        <f t="shared" si="5"/>
        <v>0</v>
      </c>
      <c r="G27" s="36">
        <f t="shared" si="5"/>
        <v>0</v>
      </c>
      <c r="H27" s="36">
        <f t="shared" si="5"/>
        <v>0</v>
      </c>
    </row>
    <row r="28" spans="1:8">
      <c r="A28" s="46" t="s">
        <v>153</v>
      </c>
      <c r="B28" s="38">
        <v>0</v>
      </c>
      <c r="C28" s="38">
        <v>0</v>
      </c>
      <c r="D28" s="38">
        <v>0</v>
      </c>
      <c r="E28" s="38">
        <v>0</v>
      </c>
      <c r="F28" s="38">
        <f>B28+C28-D28+E28</f>
        <v>0</v>
      </c>
      <c r="G28" s="38">
        <v>0</v>
      </c>
      <c r="H28" s="38">
        <v>0</v>
      </c>
    </row>
    <row r="29" spans="1:8">
      <c r="A29" s="46" t="s">
        <v>154</v>
      </c>
      <c r="B29" s="38">
        <v>0</v>
      </c>
      <c r="C29" s="38">
        <v>0</v>
      </c>
      <c r="D29" s="38">
        <v>0</v>
      </c>
      <c r="E29" s="38">
        <v>0</v>
      </c>
      <c r="F29" s="38">
        <f>B29+C29-D29+E29</f>
        <v>0</v>
      </c>
      <c r="G29" s="38">
        <v>0</v>
      </c>
      <c r="H29" s="38">
        <v>0</v>
      </c>
    </row>
    <row r="30" spans="1:8">
      <c r="A30" s="46" t="s">
        <v>155</v>
      </c>
      <c r="B30" s="38">
        <v>0</v>
      </c>
      <c r="C30" s="38">
        <v>0</v>
      </c>
      <c r="D30" s="38">
        <v>0</v>
      </c>
      <c r="E30" s="38">
        <v>0</v>
      </c>
      <c r="F30" s="38">
        <f>B30+C30-D30+E30</f>
        <v>0</v>
      </c>
      <c r="G30" s="38">
        <v>0</v>
      </c>
      <c r="H30" s="38">
        <v>0</v>
      </c>
    </row>
    <row r="31" spans="1:8">
      <c r="A31" s="48" t="s">
        <v>156</v>
      </c>
      <c r="B31" s="49"/>
      <c r="C31" s="49"/>
      <c r="D31" s="49"/>
      <c r="E31" s="49"/>
      <c r="F31" s="49"/>
      <c r="G31" s="49"/>
      <c r="H31" s="49"/>
    </row>
    <row r="32" spans="1:8">
      <c r="A32" s="1"/>
    </row>
    <row r="33" spans="1:8">
      <c r="A33" s="81" t="s">
        <v>157</v>
      </c>
      <c r="B33" s="81"/>
      <c r="C33" s="81"/>
      <c r="D33" s="81"/>
      <c r="E33" s="81"/>
      <c r="F33" s="81"/>
      <c r="G33" s="81"/>
      <c r="H33" s="81"/>
    </row>
    <row r="34" spans="1:8">
      <c r="A34" s="81"/>
      <c r="B34" s="81"/>
      <c r="C34" s="81"/>
      <c r="D34" s="81"/>
      <c r="E34" s="81"/>
      <c r="F34" s="81"/>
      <c r="G34" s="81"/>
      <c r="H34" s="81"/>
    </row>
    <row r="35" spans="1:8">
      <c r="A35" s="81"/>
      <c r="B35" s="81"/>
      <c r="C35" s="81"/>
      <c r="D35" s="81"/>
      <c r="E35" s="81"/>
      <c r="F35" s="81"/>
      <c r="G35" s="81"/>
      <c r="H35" s="81"/>
    </row>
    <row r="36" spans="1:8">
      <c r="A36" s="81"/>
      <c r="B36" s="81"/>
      <c r="C36" s="81"/>
      <c r="D36" s="81"/>
      <c r="E36" s="81"/>
      <c r="F36" s="81"/>
      <c r="G36" s="81"/>
      <c r="H36" s="81"/>
    </row>
    <row r="37" spans="1:8">
      <c r="A37" s="81"/>
      <c r="B37" s="81"/>
      <c r="C37" s="81"/>
      <c r="D37" s="81"/>
      <c r="E37" s="81"/>
      <c r="F37" s="81"/>
      <c r="G37" s="81"/>
      <c r="H37" s="81"/>
    </row>
    <row r="38" spans="1:8">
      <c r="A38" s="1"/>
    </row>
    <row r="39" spans="1:8" ht="30">
      <c r="A39" s="30" t="s">
        <v>158</v>
      </c>
      <c r="B39" s="30" t="s">
        <v>159</v>
      </c>
      <c r="C39" s="30" t="s">
        <v>160</v>
      </c>
      <c r="D39" s="30" t="s">
        <v>161</v>
      </c>
      <c r="E39" s="30" t="s">
        <v>162</v>
      </c>
      <c r="F39" s="32" t="s">
        <v>163</v>
      </c>
    </row>
    <row r="40" spans="1:8">
      <c r="A40" s="7"/>
      <c r="B40" s="12"/>
      <c r="C40" s="12"/>
      <c r="D40" s="12"/>
      <c r="E40" s="12"/>
      <c r="F40" s="12"/>
    </row>
    <row r="41" spans="1:8">
      <c r="A41" s="35" t="s">
        <v>164</v>
      </c>
      <c r="B41" s="50">
        <f>SUM(B42:B45)</f>
        <v>0</v>
      </c>
      <c r="C41" s="50">
        <f>SUM(C42:C45)</f>
        <v>0</v>
      </c>
      <c r="D41" s="50">
        <f>SUM(D42:D45)</f>
        <v>0</v>
      </c>
      <c r="E41" s="50">
        <f>SUM(E42:E45)</f>
        <v>0</v>
      </c>
      <c r="F41" s="50">
        <f>SUM(F42:F45)</f>
        <v>0</v>
      </c>
    </row>
    <row r="42" spans="1:8">
      <c r="A42" s="46" t="s">
        <v>165</v>
      </c>
      <c r="B42" s="51">
        <v>0</v>
      </c>
      <c r="C42" s="51">
        <v>0</v>
      </c>
      <c r="D42" s="51">
        <v>0</v>
      </c>
      <c r="E42" s="51">
        <v>0</v>
      </c>
      <c r="F42" s="51">
        <v>0</v>
      </c>
      <c r="G42" s="52"/>
      <c r="H42" s="52"/>
    </row>
    <row r="43" spans="1:8">
      <c r="A43" s="46" t="s">
        <v>166</v>
      </c>
      <c r="B43" s="51">
        <v>0</v>
      </c>
      <c r="C43" s="51">
        <v>0</v>
      </c>
      <c r="D43" s="51">
        <v>0</v>
      </c>
      <c r="E43" s="51">
        <v>0</v>
      </c>
      <c r="F43" s="51">
        <v>0</v>
      </c>
      <c r="G43" s="52"/>
      <c r="H43" s="52"/>
    </row>
    <row r="44" spans="1:8">
      <c r="A44" s="46" t="s">
        <v>167</v>
      </c>
      <c r="B44" s="51">
        <v>0</v>
      </c>
      <c r="C44" s="51">
        <v>0</v>
      </c>
      <c r="D44" s="51">
        <v>0</v>
      </c>
      <c r="E44" s="51">
        <v>0</v>
      </c>
      <c r="F44" s="51">
        <v>0</v>
      </c>
      <c r="G44" s="52"/>
      <c r="H44" s="52"/>
    </row>
    <row r="45" spans="1:8">
      <c r="A45" s="53" t="s">
        <v>156</v>
      </c>
      <c r="B45" s="13"/>
      <c r="C45" s="13"/>
      <c r="D45" s="13"/>
      <c r="E45" s="13"/>
      <c r="F45" s="13"/>
    </row>
    <row r="46" spans="1:8">
      <c r="A46" t="s">
        <v>121</v>
      </c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C16" sqref="C16"/>
    </sheetView>
  </sheetViews>
  <sheetFormatPr baseColWidth="10" defaultRowHeight="15"/>
  <cols>
    <col min="1" max="1" width="66" customWidth="1"/>
    <col min="2" max="11" width="21.7109375" customWidth="1"/>
  </cols>
  <sheetData>
    <row r="1" spans="1:12" ht="21">
      <c r="A1" s="71" t="s">
        <v>168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54"/>
    </row>
    <row r="2" spans="1:12">
      <c r="A2" s="83" t="s">
        <v>123</v>
      </c>
      <c r="B2" s="84"/>
      <c r="C2" s="84"/>
      <c r="D2" s="84"/>
      <c r="E2" s="84"/>
      <c r="F2" s="84"/>
      <c r="G2" s="84"/>
      <c r="H2" s="84"/>
      <c r="I2" s="84"/>
      <c r="J2" s="84"/>
      <c r="K2" s="85"/>
    </row>
    <row r="3" spans="1:12">
      <c r="A3" s="75" t="s">
        <v>169</v>
      </c>
      <c r="B3" s="86"/>
      <c r="C3" s="86"/>
      <c r="D3" s="86"/>
      <c r="E3" s="86"/>
      <c r="F3" s="86"/>
      <c r="G3" s="86"/>
      <c r="H3" s="86"/>
      <c r="I3" s="86"/>
      <c r="J3" s="86"/>
      <c r="K3" s="77"/>
    </row>
    <row r="4" spans="1:12">
      <c r="A4" s="87" t="s">
        <v>128</v>
      </c>
      <c r="B4" s="88"/>
      <c r="C4" s="88"/>
      <c r="D4" s="88"/>
      <c r="E4" s="88"/>
      <c r="F4" s="88"/>
      <c r="G4" s="88"/>
      <c r="H4" s="88"/>
      <c r="I4" s="88"/>
      <c r="J4" s="88"/>
      <c r="K4" s="89"/>
    </row>
    <row r="5" spans="1:12">
      <c r="A5" s="75" t="s">
        <v>2</v>
      </c>
      <c r="B5" s="86"/>
      <c r="C5" s="86"/>
      <c r="D5" s="86"/>
      <c r="E5" s="86"/>
      <c r="F5" s="86"/>
      <c r="G5" s="86"/>
      <c r="H5" s="86"/>
      <c r="I5" s="86"/>
      <c r="J5" s="86"/>
      <c r="K5" s="77"/>
    </row>
    <row r="6" spans="1:12" ht="75">
      <c r="A6" s="32" t="s">
        <v>170</v>
      </c>
      <c r="B6" s="32" t="s">
        <v>171</v>
      </c>
      <c r="C6" s="32" t="s">
        <v>172</v>
      </c>
      <c r="D6" s="32" t="s">
        <v>173</v>
      </c>
      <c r="E6" s="32" t="s">
        <v>174</v>
      </c>
      <c r="F6" s="32" t="s">
        <v>175</v>
      </c>
      <c r="G6" s="32" t="s">
        <v>176</v>
      </c>
      <c r="H6" s="32" t="s">
        <v>177</v>
      </c>
      <c r="I6" s="4" t="s">
        <v>178</v>
      </c>
      <c r="J6" s="4" t="s">
        <v>179</v>
      </c>
      <c r="K6" s="4" t="s">
        <v>180</v>
      </c>
    </row>
    <row r="7" spans="1:12">
      <c r="A7" s="55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2">
      <c r="A8" s="56" t="s">
        <v>181</v>
      </c>
      <c r="B8" s="57"/>
      <c r="C8" s="57"/>
      <c r="D8" s="57"/>
      <c r="E8" s="58">
        <f>SUM(E9:E12)</f>
        <v>0</v>
      </c>
      <c r="F8" s="59"/>
      <c r="G8" s="58">
        <f>SUM(G9:G12)</f>
        <v>0</v>
      </c>
      <c r="H8" s="58">
        <f>SUM(H9:H12)</f>
        <v>0</v>
      </c>
      <c r="I8" s="58">
        <f>SUM(I9:I12)</f>
        <v>0</v>
      </c>
      <c r="J8" s="58">
        <f>SUM(J9:J12)</f>
        <v>0</v>
      </c>
      <c r="K8" s="58">
        <f>SUM(K9:K12)</f>
        <v>0</v>
      </c>
    </row>
    <row r="9" spans="1:12">
      <c r="A9" s="60" t="s">
        <v>182</v>
      </c>
      <c r="B9" s="61"/>
      <c r="C9" s="61"/>
      <c r="D9" s="61"/>
      <c r="E9" s="62">
        <v>0</v>
      </c>
      <c r="F9" s="63"/>
      <c r="G9" s="62">
        <v>0</v>
      </c>
      <c r="H9" s="62">
        <v>0</v>
      </c>
      <c r="I9" s="62">
        <v>0</v>
      </c>
      <c r="J9" s="62">
        <v>0</v>
      </c>
      <c r="K9" s="62">
        <v>0</v>
      </c>
      <c r="L9" s="52"/>
    </row>
    <row r="10" spans="1:12">
      <c r="A10" s="60" t="s">
        <v>183</v>
      </c>
      <c r="B10" s="61"/>
      <c r="C10" s="61"/>
      <c r="D10" s="61"/>
      <c r="E10" s="62">
        <v>0</v>
      </c>
      <c r="F10" s="63"/>
      <c r="G10" s="62">
        <v>0</v>
      </c>
      <c r="H10" s="62">
        <v>0</v>
      </c>
      <c r="I10" s="62">
        <v>0</v>
      </c>
      <c r="J10" s="62">
        <v>0</v>
      </c>
      <c r="K10" s="62">
        <v>0</v>
      </c>
      <c r="L10" s="52"/>
    </row>
    <row r="11" spans="1:12">
      <c r="A11" s="60" t="s">
        <v>184</v>
      </c>
      <c r="B11" s="61"/>
      <c r="C11" s="61"/>
      <c r="D11" s="61"/>
      <c r="E11" s="62">
        <v>0</v>
      </c>
      <c r="F11" s="63"/>
      <c r="G11" s="62">
        <v>0</v>
      </c>
      <c r="H11" s="62">
        <v>0</v>
      </c>
      <c r="I11" s="62">
        <v>0</v>
      </c>
      <c r="J11" s="62">
        <v>0</v>
      </c>
      <c r="K11" s="62">
        <v>0</v>
      </c>
      <c r="L11" s="52"/>
    </row>
    <row r="12" spans="1:12">
      <c r="A12" s="60" t="s">
        <v>185</v>
      </c>
      <c r="B12" s="61"/>
      <c r="C12" s="61"/>
      <c r="D12" s="61"/>
      <c r="E12" s="62">
        <v>0</v>
      </c>
      <c r="F12" s="63"/>
      <c r="G12" s="62">
        <v>0</v>
      </c>
      <c r="H12" s="62">
        <v>0</v>
      </c>
      <c r="I12" s="62">
        <v>0</v>
      </c>
      <c r="J12" s="62">
        <v>0</v>
      </c>
      <c r="K12" s="62">
        <v>0</v>
      </c>
      <c r="L12" s="52"/>
    </row>
    <row r="13" spans="1:12">
      <c r="A13" s="64"/>
      <c r="B13" s="65"/>
      <c r="C13" s="65"/>
      <c r="D13" s="65"/>
      <c r="E13" s="66"/>
      <c r="F13" s="67"/>
      <c r="G13" s="66"/>
      <c r="H13" s="66"/>
      <c r="I13" s="66"/>
      <c r="J13" s="66"/>
      <c r="K13" s="66"/>
    </row>
    <row r="14" spans="1:12">
      <c r="A14" s="56" t="s">
        <v>186</v>
      </c>
      <c r="B14" s="57"/>
      <c r="C14" s="57"/>
      <c r="D14" s="57"/>
      <c r="E14" s="58">
        <f>SUM(E15:E18)</f>
        <v>0</v>
      </c>
      <c r="F14" s="59"/>
      <c r="G14" s="58">
        <f>SUM(G15:G18)</f>
        <v>0</v>
      </c>
      <c r="H14" s="58">
        <f>SUM(H15:H18)</f>
        <v>0</v>
      </c>
      <c r="I14" s="58">
        <f>SUM(I15:I18)</f>
        <v>0</v>
      </c>
      <c r="J14" s="58">
        <f>SUM(J15:J18)</f>
        <v>0</v>
      </c>
      <c r="K14" s="58">
        <f>SUM(K15:K18)</f>
        <v>0</v>
      </c>
    </row>
    <row r="15" spans="1:12">
      <c r="A15" s="60" t="s">
        <v>187</v>
      </c>
      <c r="B15" s="61"/>
      <c r="C15" s="61"/>
      <c r="D15" s="61"/>
      <c r="E15" s="62">
        <v>0</v>
      </c>
      <c r="F15" s="63"/>
      <c r="G15" s="62">
        <v>0</v>
      </c>
      <c r="H15" s="62">
        <v>0</v>
      </c>
      <c r="I15" s="62">
        <v>0</v>
      </c>
      <c r="J15" s="62">
        <v>0</v>
      </c>
      <c r="K15" s="62">
        <v>0</v>
      </c>
      <c r="L15" s="52"/>
    </row>
    <row r="16" spans="1:12">
      <c r="A16" s="60" t="s">
        <v>188</v>
      </c>
      <c r="B16" s="61"/>
      <c r="C16" s="61"/>
      <c r="D16" s="61"/>
      <c r="E16" s="62">
        <v>0</v>
      </c>
      <c r="F16" s="63"/>
      <c r="G16" s="62">
        <v>0</v>
      </c>
      <c r="H16" s="62">
        <v>0</v>
      </c>
      <c r="I16" s="62">
        <v>0</v>
      </c>
      <c r="J16" s="62">
        <v>0</v>
      </c>
      <c r="K16" s="62">
        <v>0</v>
      </c>
      <c r="L16" s="52"/>
    </row>
    <row r="17" spans="1:11">
      <c r="A17" s="60" t="s">
        <v>189</v>
      </c>
      <c r="B17" s="61"/>
      <c r="C17" s="61"/>
      <c r="D17" s="61"/>
      <c r="E17" s="62">
        <v>0</v>
      </c>
      <c r="F17" s="63"/>
      <c r="G17" s="62">
        <v>0</v>
      </c>
      <c r="H17" s="62">
        <v>0</v>
      </c>
      <c r="I17" s="62">
        <v>0</v>
      </c>
      <c r="J17" s="62">
        <v>0</v>
      </c>
      <c r="K17" s="62">
        <v>0</v>
      </c>
    </row>
    <row r="18" spans="1:11">
      <c r="A18" s="60" t="s">
        <v>190</v>
      </c>
      <c r="B18" s="61"/>
      <c r="C18" s="61"/>
      <c r="D18" s="61"/>
      <c r="E18" s="62">
        <v>0</v>
      </c>
      <c r="F18" s="63"/>
      <c r="G18" s="62">
        <v>0</v>
      </c>
      <c r="H18" s="62">
        <v>0</v>
      </c>
      <c r="I18" s="62">
        <v>0</v>
      </c>
      <c r="J18" s="62">
        <v>0</v>
      </c>
      <c r="K18" s="62">
        <v>0</v>
      </c>
    </row>
    <row r="19" spans="1:11">
      <c r="A19" s="64"/>
      <c r="B19" s="65"/>
      <c r="C19" s="65"/>
      <c r="D19" s="65"/>
      <c r="E19" s="66"/>
      <c r="F19" s="67"/>
      <c r="G19" s="66"/>
      <c r="H19" s="66"/>
      <c r="I19" s="66"/>
      <c r="J19" s="66"/>
      <c r="K19" s="66"/>
    </row>
    <row r="20" spans="1:11">
      <c r="A20" s="56" t="s">
        <v>191</v>
      </c>
      <c r="B20" s="57"/>
      <c r="C20" s="57"/>
      <c r="D20" s="57"/>
      <c r="E20" s="58">
        <f>E8+E14</f>
        <v>0</v>
      </c>
      <c r="F20" s="59"/>
      <c r="G20" s="58">
        <f>G8+G14</f>
        <v>0</v>
      </c>
      <c r="H20" s="58">
        <f>H8+H14</f>
        <v>0</v>
      </c>
      <c r="I20" s="58">
        <f>I8+I14</f>
        <v>0</v>
      </c>
      <c r="J20" s="58">
        <f>J8+J14</f>
        <v>0</v>
      </c>
      <c r="K20" s="58">
        <f>K8+K14</f>
        <v>0</v>
      </c>
    </row>
    <row r="21" spans="1:11">
      <c r="A21" s="68"/>
      <c r="B21" s="69"/>
      <c r="C21" s="69"/>
      <c r="D21" s="69"/>
      <c r="E21" s="69"/>
      <c r="F21" s="69"/>
      <c r="G21" s="70"/>
      <c r="H21" s="70"/>
      <c r="I21" s="70"/>
      <c r="J21" s="70"/>
      <c r="K21" s="70"/>
    </row>
    <row r="22" spans="1:11">
      <c r="A22" t="s">
        <v>121</v>
      </c>
    </row>
  </sheetData>
  <mergeCells count="5">
    <mergeCell ref="A1:K1"/>
    <mergeCell ref="A2:K2"/>
    <mergeCell ref="A3:K3"/>
    <mergeCell ref="A4:K4"/>
    <mergeCell ref="A5:K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6"/>
  <sheetViews>
    <sheetView workbookViewId="0">
      <selection activeCell="I8" sqref="I8:I9"/>
    </sheetView>
  </sheetViews>
  <sheetFormatPr baseColWidth="10" defaultRowHeight="15"/>
  <cols>
    <col min="1" max="1" width="80.5703125" customWidth="1"/>
    <col min="2" max="2" width="16.7109375" customWidth="1"/>
    <col min="3" max="3" width="18.42578125" customWidth="1"/>
    <col min="4" max="4" width="18.7109375" customWidth="1"/>
  </cols>
  <sheetData>
    <row r="1" spans="1:4" ht="21">
      <c r="A1" s="71" t="s">
        <v>192</v>
      </c>
      <c r="B1" s="71"/>
      <c r="C1" s="71"/>
      <c r="D1" s="71"/>
    </row>
    <row r="2" spans="1:4">
      <c r="A2" s="83" t="s">
        <v>123</v>
      </c>
      <c r="B2" s="84"/>
      <c r="C2" s="84"/>
      <c r="D2" s="85"/>
    </row>
    <row r="3" spans="1:4">
      <c r="A3" s="75" t="s">
        <v>193</v>
      </c>
      <c r="B3" s="86"/>
      <c r="C3" s="86"/>
      <c r="D3" s="77"/>
    </row>
    <row r="4" spans="1:4">
      <c r="A4" s="87" t="s">
        <v>128</v>
      </c>
      <c r="B4" s="88"/>
      <c r="C4" s="88"/>
      <c r="D4" s="89"/>
    </row>
    <row r="5" spans="1:4">
      <c r="A5" s="78" t="s">
        <v>2</v>
      </c>
      <c r="B5" s="79"/>
      <c r="C5" s="79"/>
      <c r="D5" s="80"/>
    </row>
    <row r="6" spans="1:4">
      <c r="A6" s="92"/>
      <c r="B6" s="92"/>
      <c r="C6" s="92"/>
      <c r="D6" s="92"/>
    </row>
    <row r="7" spans="1:4" ht="45">
      <c r="A7" s="101" t="s">
        <v>120</v>
      </c>
      <c r="B7" s="93" t="s">
        <v>194</v>
      </c>
      <c r="C7" s="93" t="s">
        <v>195</v>
      </c>
      <c r="D7" s="93" t="s">
        <v>196</v>
      </c>
    </row>
    <row r="8" spans="1:4">
      <c r="A8" s="96" t="s">
        <v>197</v>
      </c>
      <c r="B8" s="115">
        <v>81627513.959999993</v>
      </c>
      <c r="C8" s="115">
        <v>27565498.93</v>
      </c>
      <c r="D8" s="115">
        <v>27565498.93</v>
      </c>
    </row>
    <row r="9" spans="1:4">
      <c r="A9" s="94" t="s">
        <v>198</v>
      </c>
      <c r="B9" s="120">
        <v>62089919.399999999</v>
      </c>
      <c r="C9" s="120">
        <v>19593004.219999999</v>
      </c>
      <c r="D9" s="120">
        <v>19593004.219999999</v>
      </c>
    </row>
    <row r="10" spans="1:4">
      <c r="A10" s="94" t="s">
        <v>199</v>
      </c>
      <c r="B10" s="120">
        <v>19537594.559999999</v>
      </c>
      <c r="C10" s="120">
        <v>7972494.71</v>
      </c>
      <c r="D10" s="120">
        <v>7972494.71</v>
      </c>
    </row>
    <row r="11" spans="1:4">
      <c r="A11" s="94" t="s">
        <v>200</v>
      </c>
      <c r="B11" s="116">
        <v>0</v>
      </c>
      <c r="C11" s="116">
        <v>0</v>
      </c>
      <c r="D11" s="116">
        <v>0</v>
      </c>
    </row>
    <row r="12" spans="1:4">
      <c r="A12" s="100"/>
      <c r="B12" s="117"/>
      <c r="C12" s="117"/>
      <c r="D12" s="117"/>
    </row>
    <row r="13" spans="1:4">
      <c r="A13" s="96" t="s">
        <v>201</v>
      </c>
      <c r="B13" s="115">
        <v>81627513.959999993</v>
      </c>
      <c r="C13" s="115">
        <v>29570559.16</v>
      </c>
      <c r="D13" s="115">
        <v>29570559.16</v>
      </c>
    </row>
    <row r="14" spans="1:4">
      <c r="A14" s="94" t="s">
        <v>202</v>
      </c>
      <c r="B14" s="120">
        <v>49537169.469999999</v>
      </c>
      <c r="C14" s="120">
        <v>13869535.08</v>
      </c>
      <c r="D14" s="120">
        <v>13869535.08</v>
      </c>
    </row>
    <row r="15" spans="1:4">
      <c r="A15" s="94" t="s">
        <v>203</v>
      </c>
      <c r="B15" s="120">
        <v>32090344.489999998</v>
      </c>
      <c r="C15" s="120">
        <v>15701024.08</v>
      </c>
      <c r="D15" s="120">
        <v>15701024.08</v>
      </c>
    </row>
    <row r="16" spans="1:4">
      <c r="A16" s="100"/>
      <c r="B16" s="117"/>
      <c r="C16" s="117"/>
      <c r="D16" s="117"/>
    </row>
    <row r="17" spans="1:4">
      <c r="A17" s="96" t="s">
        <v>204</v>
      </c>
      <c r="B17" s="118">
        <v>0</v>
      </c>
      <c r="C17" s="115">
        <v>18181873.380000003</v>
      </c>
      <c r="D17" s="115">
        <v>18181873.380000003</v>
      </c>
    </row>
    <row r="18" spans="1:4">
      <c r="A18" s="94" t="s">
        <v>205</v>
      </c>
      <c r="B18" s="119">
        <v>0</v>
      </c>
      <c r="C18" s="120">
        <v>3703372.5</v>
      </c>
      <c r="D18" s="120">
        <v>3703372.5</v>
      </c>
    </row>
    <row r="19" spans="1:4">
      <c r="A19" s="94" t="s">
        <v>206</v>
      </c>
      <c r="B19" s="119">
        <v>0</v>
      </c>
      <c r="C19" s="120">
        <v>14478500.880000001</v>
      </c>
      <c r="D19" s="120">
        <v>14478500.880000001</v>
      </c>
    </row>
    <row r="20" spans="1:4">
      <c r="A20" s="100"/>
      <c r="B20" s="117"/>
      <c r="C20" s="117"/>
      <c r="D20" s="117"/>
    </row>
    <row r="21" spans="1:4">
      <c r="A21" s="96" t="s">
        <v>207</v>
      </c>
      <c r="B21" s="115">
        <v>0</v>
      </c>
      <c r="C21" s="115">
        <v>16176813.150000002</v>
      </c>
      <c r="D21" s="115">
        <v>16176813.150000002</v>
      </c>
    </row>
    <row r="22" spans="1:4">
      <c r="A22" s="96"/>
      <c r="B22" s="117"/>
      <c r="C22" s="117"/>
      <c r="D22" s="117"/>
    </row>
    <row r="23" spans="1:4">
      <c r="A23" s="96" t="s">
        <v>208</v>
      </c>
      <c r="B23" s="115">
        <v>0</v>
      </c>
      <c r="C23" s="115">
        <v>16176813.150000002</v>
      </c>
      <c r="D23" s="115">
        <v>16176813.150000002</v>
      </c>
    </row>
    <row r="24" spans="1:4">
      <c r="A24" s="96"/>
      <c r="B24" s="121"/>
      <c r="C24" s="121"/>
      <c r="D24" s="121"/>
    </row>
    <row r="25" spans="1:4" ht="30" customHeight="1">
      <c r="A25" s="102" t="s">
        <v>209</v>
      </c>
      <c r="B25" s="115">
        <v>0</v>
      </c>
      <c r="C25" s="115">
        <v>-2005060.2300000004</v>
      </c>
      <c r="D25" s="115">
        <v>-2005060.2300000004</v>
      </c>
    </row>
    <row r="26" spans="1:4">
      <c r="A26" s="103"/>
      <c r="B26" s="110"/>
      <c r="C26" s="110"/>
      <c r="D26" s="110"/>
    </row>
    <row r="27" spans="1:4">
      <c r="A27" s="99"/>
      <c r="B27" s="108"/>
      <c r="C27" s="108"/>
      <c r="D27" s="108"/>
    </row>
    <row r="28" spans="1:4" ht="30">
      <c r="A28" s="101" t="s">
        <v>120</v>
      </c>
      <c r="B28" s="109" t="s">
        <v>210</v>
      </c>
      <c r="C28" s="109" t="s">
        <v>195</v>
      </c>
      <c r="D28" s="109" t="s">
        <v>211</v>
      </c>
    </row>
    <row r="29" spans="1:4">
      <c r="A29" s="96" t="s">
        <v>212</v>
      </c>
      <c r="B29" s="122">
        <v>0</v>
      </c>
      <c r="C29" s="122">
        <v>0</v>
      </c>
      <c r="D29" s="122">
        <v>0</v>
      </c>
    </row>
    <row r="30" spans="1:4">
      <c r="A30" s="94" t="s">
        <v>213</v>
      </c>
      <c r="B30" s="129">
        <v>0</v>
      </c>
      <c r="C30" s="129">
        <v>0</v>
      </c>
      <c r="D30" s="129">
        <v>0</v>
      </c>
    </row>
    <row r="31" spans="1:4">
      <c r="A31" s="94" t="s">
        <v>214</v>
      </c>
      <c r="B31" s="129">
        <v>0</v>
      </c>
      <c r="C31" s="129">
        <v>0</v>
      </c>
      <c r="D31" s="129">
        <v>0</v>
      </c>
    </row>
    <row r="32" spans="1:4">
      <c r="A32" s="95"/>
      <c r="B32" s="123"/>
      <c r="C32" s="123"/>
      <c r="D32" s="123"/>
    </row>
    <row r="33" spans="1:4">
      <c r="A33" s="96" t="s">
        <v>215</v>
      </c>
      <c r="B33" s="122">
        <v>0</v>
      </c>
      <c r="C33" s="122">
        <v>-2005060.2300000004</v>
      </c>
      <c r="D33" s="122">
        <v>-2005060.2300000004</v>
      </c>
    </row>
    <row r="34" spans="1:4">
      <c r="A34" s="97"/>
      <c r="B34" s="112"/>
      <c r="C34" s="112"/>
      <c r="D34" s="112"/>
    </row>
    <row r="35" spans="1:4">
      <c r="A35" s="99"/>
      <c r="B35" s="108"/>
      <c r="C35" s="108"/>
      <c r="D35" s="108"/>
    </row>
    <row r="36" spans="1:4" ht="45">
      <c r="A36" s="101" t="s">
        <v>120</v>
      </c>
      <c r="B36" s="109" t="s">
        <v>194</v>
      </c>
      <c r="C36" s="109" t="s">
        <v>195</v>
      </c>
      <c r="D36" s="109" t="s">
        <v>196</v>
      </c>
    </row>
    <row r="37" spans="1:4">
      <c r="A37" s="96" t="s">
        <v>216</v>
      </c>
      <c r="B37" s="122">
        <v>0</v>
      </c>
      <c r="C37" s="122">
        <v>0</v>
      </c>
      <c r="D37" s="122">
        <v>0</v>
      </c>
    </row>
    <row r="38" spans="1:4">
      <c r="A38" s="94" t="s">
        <v>217</v>
      </c>
      <c r="B38" s="129">
        <v>0</v>
      </c>
      <c r="C38" s="129">
        <v>0</v>
      </c>
      <c r="D38" s="129">
        <v>0</v>
      </c>
    </row>
    <row r="39" spans="1:4">
      <c r="A39" s="94" t="s">
        <v>218</v>
      </c>
      <c r="B39" s="129">
        <v>0</v>
      </c>
      <c r="C39" s="129">
        <v>0</v>
      </c>
      <c r="D39" s="129">
        <v>0</v>
      </c>
    </row>
    <row r="40" spans="1:4">
      <c r="A40" s="96" t="s">
        <v>219</v>
      </c>
      <c r="B40" s="122">
        <v>0</v>
      </c>
      <c r="C40" s="122">
        <v>0</v>
      </c>
      <c r="D40" s="122">
        <v>0</v>
      </c>
    </row>
    <row r="41" spans="1:4">
      <c r="A41" s="94" t="s">
        <v>220</v>
      </c>
      <c r="B41" s="129">
        <v>0</v>
      </c>
      <c r="C41" s="129">
        <v>0</v>
      </c>
      <c r="D41" s="129">
        <v>0</v>
      </c>
    </row>
    <row r="42" spans="1:4">
      <c r="A42" s="94" t="s">
        <v>221</v>
      </c>
      <c r="B42" s="129">
        <v>0</v>
      </c>
      <c r="C42" s="129">
        <v>0</v>
      </c>
      <c r="D42" s="129">
        <v>0</v>
      </c>
    </row>
    <row r="43" spans="1:4">
      <c r="A43" s="95"/>
      <c r="B43" s="123"/>
      <c r="C43" s="123"/>
      <c r="D43" s="123"/>
    </row>
    <row r="44" spans="1:4">
      <c r="A44" s="96" t="s">
        <v>222</v>
      </c>
      <c r="B44" s="122">
        <v>0</v>
      </c>
      <c r="C44" s="122">
        <v>0</v>
      </c>
      <c r="D44" s="122">
        <v>0</v>
      </c>
    </row>
    <row r="45" spans="1:4">
      <c r="A45" s="107"/>
      <c r="B45" s="113"/>
      <c r="C45" s="113"/>
      <c r="D45" s="113"/>
    </row>
    <row r="46" spans="1:4">
      <c r="A46" s="92"/>
      <c r="B46" s="108"/>
      <c r="C46" s="108"/>
      <c r="D46" s="108"/>
    </row>
    <row r="47" spans="1:4" ht="45">
      <c r="A47" s="101" t="s">
        <v>120</v>
      </c>
      <c r="B47" s="109" t="s">
        <v>194</v>
      </c>
      <c r="C47" s="109" t="s">
        <v>195</v>
      </c>
      <c r="D47" s="109" t="s">
        <v>196</v>
      </c>
    </row>
    <row r="48" spans="1:4">
      <c r="A48" s="104" t="s">
        <v>223</v>
      </c>
      <c r="B48" s="127">
        <v>62089919.399999999</v>
      </c>
      <c r="C48" s="127">
        <v>19593004.219999999</v>
      </c>
      <c r="D48" s="127">
        <v>19593004.219999999</v>
      </c>
    </row>
    <row r="49" spans="1:4" ht="42.75" customHeight="1">
      <c r="A49" s="105" t="s">
        <v>224</v>
      </c>
      <c r="B49" s="122">
        <v>0</v>
      </c>
      <c r="C49" s="122">
        <v>0</v>
      </c>
      <c r="D49" s="122">
        <v>0</v>
      </c>
    </row>
    <row r="50" spans="1:4">
      <c r="A50" s="106" t="s">
        <v>217</v>
      </c>
      <c r="B50" s="129">
        <v>0</v>
      </c>
      <c r="C50" s="129">
        <v>0</v>
      </c>
      <c r="D50" s="129">
        <v>0</v>
      </c>
    </row>
    <row r="51" spans="1:4">
      <c r="A51" s="106" t="s">
        <v>220</v>
      </c>
      <c r="B51" s="129">
        <v>0</v>
      </c>
      <c r="C51" s="129">
        <v>0</v>
      </c>
      <c r="D51" s="129">
        <v>0</v>
      </c>
    </row>
    <row r="52" spans="1:4">
      <c r="A52" s="95"/>
      <c r="B52" s="123"/>
      <c r="C52" s="123"/>
      <c r="D52" s="123"/>
    </row>
    <row r="53" spans="1:4">
      <c r="A53" s="94" t="s">
        <v>202</v>
      </c>
      <c r="B53" s="129">
        <v>49537169.469999999</v>
      </c>
      <c r="C53" s="129">
        <v>13869535.08</v>
      </c>
      <c r="D53" s="129">
        <v>13869535.08</v>
      </c>
    </row>
    <row r="54" spans="1:4">
      <c r="A54" s="95"/>
      <c r="B54" s="123"/>
      <c r="C54" s="123"/>
      <c r="D54" s="123"/>
    </row>
    <row r="55" spans="1:4">
      <c r="A55" s="94" t="s">
        <v>205</v>
      </c>
      <c r="B55" s="124"/>
      <c r="C55" s="129">
        <v>3703372.5</v>
      </c>
      <c r="D55" s="129">
        <v>3703372.5</v>
      </c>
    </row>
    <row r="56" spans="1:4">
      <c r="A56" s="95"/>
      <c r="B56" s="123"/>
      <c r="C56" s="123"/>
      <c r="D56" s="123"/>
    </row>
    <row r="57" spans="1:4" ht="44.25" customHeight="1">
      <c r="A57" s="102" t="s">
        <v>225</v>
      </c>
      <c r="B57" s="122">
        <v>12552749.93</v>
      </c>
      <c r="C57" s="122">
        <v>9426841.6399999987</v>
      </c>
      <c r="D57" s="122">
        <v>9426841.6399999987</v>
      </c>
    </row>
    <row r="58" spans="1:4">
      <c r="A58" s="98"/>
      <c r="B58" s="125"/>
      <c r="C58" s="125"/>
      <c r="D58" s="125"/>
    </row>
    <row r="59" spans="1:4" ht="39" customHeight="1">
      <c r="A59" s="102" t="s">
        <v>226</v>
      </c>
      <c r="B59" s="122">
        <v>12552749.93</v>
      </c>
      <c r="C59" s="122">
        <v>9426841.6399999987</v>
      </c>
      <c r="D59" s="122">
        <v>9426841.6399999987</v>
      </c>
    </row>
    <row r="60" spans="1:4">
      <c r="A60" s="97"/>
      <c r="B60" s="113"/>
      <c r="C60" s="113"/>
      <c r="D60" s="113"/>
    </row>
    <row r="61" spans="1:4">
      <c r="A61" s="92"/>
      <c r="B61" s="114"/>
      <c r="C61" s="114"/>
      <c r="D61" s="114"/>
    </row>
    <row r="62" spans="1:4" ht="45">
      <c r="A62" s="101" t="s">
        <v>120</v>
      </c>
      <c r="B62" s="109" t="s">
        <v>194</v>
      </c>
      <c r="C62" s="109" t="s">
        <v>195</v>
      </c>
      <c r="D62" s="109" t="s">
        <v>196</v>
      </c>
    </row>
    <row r="63" spans="1:4">
      <c r="A63" s="104" t="s">
        <v>199</v>
      </c>
      <c r="B63" s="128">
        <v>19537594.559999999</v>
      </c>
      <c r="C63" s="128">
        <v>7972494.71</v>
      </c>
      <c r="D63" s="128">
        <v>7972494.71</v>
      </c>
    </row>
    <row r="64" spans="1:4" ht="30">
      <c r="A64" s="105" t="s">
        <v>227</v>
      </c>
      <c r="B64" s="115">
        <v>0</v>
      </c>
      <c r="C64" s="115">
        <v>0</v>
      </c>
      <c r="D64" s="115">
        <v>0</v>
      </c>
    </row>
    <row r="65" spans="1:4">
      <c r="A65" s="106" t="s">
        <v>218</v>
      </c>
      <c r="B65" s="120">
        <v>0</v>
      </c>
      <c r="C65" s="120">
        <v>0</v>
      </c>
      <c r="D65" s="120">
        <v>0</v>
      </c>
    </row>
    <row r="66" spans="1:4">
      <c r="A66" s="106" t="s">
        <v>221</v>
      </c>
      <c r="B66" s="120">
        <v>0</v>
      </c>
      <c r="C66" s="120">
        <v>0</v>
      </c>
      <c r="D66" s="120">
        <v>0</v>
      </c>
    </row>
    <row r="67" spans="1:4">
      <c r="A67" s="95"/>
      <c r="B67" s="117"/>
      <c r="C67" s="117"/>
      <c r="D67" s="117"/>
    </row>
    <row r="68" spans="1:4">
      <c r="A68" s="94" t="s">
        <v>228</v>
      </c>
      <c r="B68" s="120">
        <v>32090344.489999998</v>
      </c>
      <c r="C68" s="120">
        <v>15701024.08</v>
      </c>
      <c r="D68" s="120">
        <v>15701024.08</v>
      </c>
    </row>
    <row r="69" spans="1:4">
      <c r="A69" s="95"/>
      <c r="B69" s="117"/>
      <c r="C69" s="117"/>
      <c r="D69" s="117"/>
    </row>
    <row r="70" spans="1:4">
      <c r="A70" s="94" t="s">
        <v>206</v>
      </c>
      <c r="B70" s="126">
        <v>0</v>
      </c>
      <c r="C70" s="120">
        <v>14478500.880000001</v>
      </c>
      <c r="D70" s="120">
        <v>14478500.880000001</v>
      </c>
    </row>
    <row r="71" spans="1:4">
      <c r="A71" s="95"/>
      <c r="B71" s="117"/>
      <c r="C71" s="117"/>
      <c r="D71" s="117"/>
    </row>
    <row r="72" spans="1:4">
      <c r="A72" s="102" t="s">
        <v>229</v>
      </c>
      <c r="B72" s="115">
        <v>-12552749.93</v>
      </c>
      <c r="C72" s="115">
        <v>6749971.5100000007</v>
      </c>
      <c r="D72" s="115">
        <v>6749971.5100000007</v>
      </c>
    </row>
    <row r="73" spans="1:4">
      <c r="A73" s="95"/>
      <c r="B73" s="117"/>
      <c r="C73" s="117"/>
      <c r="D73" s="117"/>
    </row>
    <row r="74" spans="1:4" ht="30">
      <c r="A74" s="102" t="s">
        <v>230</v>
      </c>
      <c r="B74" s="115">
        <v>-12552749.93</v>
      </c>
      <c r="C74" s="115">
        <v>6749971.5100000007</v>
      </c>
      <c r="D74" s="115">
        <v>6749971.5100000007</v>
      </c>
    </row>
    <row r="75" spans="1:4">
      <c r="A75" s="97"/>
      <c r="B75" s="111"/>
      <c r="C75" s="111"/>
      <c r="D75" s="111"/>
    </row>
    <row r="76" spans="1:4">
      <c r="A76" s="92" t="s">
        <v>121</v>
      </c>
      <c r="B76" s="92"/>
      <c r="C76" s="92"/>
      <c r="D76" s="92"/>
    </row>
  </sheetData>
  <mergeCells count="5">
    <mergeCell ref="A2:D2"/>
    <mergeCell ref="A3:D3"/>
    <mergeCell ref="A4:D4"/>
    <mergeCell ref="A5:D5"/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workbookViewId="0">
      <selection activeCell="B21" sqref="B21"/>
    </sheetView>
  </sheetViews>
  <sheetFormatPr baseColWidth="10" defaultRowHeight="15"/>
  <cols>
    <col min="1" max="1" width="105" bestFit="1" customWidth="1"/>
    <col min="2" max="2" width="13.7109375" customWidth="1"/>
    <col min="3" max="3" width="17.7109375" customWidth="1"/>
    <col min="4" max="4" width="16.28515625" customWidth="1"/>
    <col min="5" max="6" width="14.5703125" customWidth="1"/>
    <col min="7" max="7" width="15.5703125" customWidth="1"/>
  </cols>
  <sheetData>
    <row r="1" spans="1:7" ht="21">
      <c r="A1" s="131" t="s">
        <v>231</v>
      </c>
      <c r="B1" s="131"/>
      <c r="C1" s="131"/>
      <c r="D1" s="131"/>
      <c r="E1" s="131"/>
      <c r="F1" s="131"/>
      <c r="G1" s="131"/>
    </row>
    <row r="2" spans="1:7">
      <c r="A2" s="83" t="s">
        <v>123</v>
      </c>
      <c r="B2" s="84"/>
      <c r="C2" s="84"/>
      <c r="D2" s="84"/>
      <c r="E2" s="84"/>
      <c r="F2" s="84"/>
      <c r="G2" s="85"/>
    </row>
    <row r="3" spans="1:7">
      <c r="A3" s="75" t="s">
        <v>232</v>
      </c>
      <c r="B3" s="86"/>
      <c r="C3" s="86"/>
      <c r="D3" s="86"/>
      <c r="E3" s="86"/>
      <c r="F3" s="86"/>
      <c r="G3" s="77"/>
    </row>
    <row r="4" spans="1:7">
      <c r="A4" s="87" t="s">
        <v>128</v>
      </c>
      <c r="B4" s="88"/>
      <c r="C4" s="88"/>
      <c r="D4" s="88"/>
      <c r="E4" s="88"/>
      <c r="F4" s="88"/>
      <c r="G4" s="89"/>
    </row>
    <row r="5" spans="1:7">
      <c r="A5" s="78" t="s">
        <v>2</v>
      </c>
      <c r="B5" s="79"/>
      <c r="C5" s="79"/>
      <c r="D5" s="79"/>
      <c r="E5" s="79"/>
      <c r="F5" s="79"/>
      <c r="G5" s="80"/>
    </row>
    <row r="6" spans="1:7">
      <c r="A6" s="90" t="s">
        <v>120</v>
      </c>
      <c r="B6" s="130" t="s">
        <v>233</v>
      </c>
      <c r="C6" s="130"/>
      <c r="D6" s="130"/>
      <c r="E6" s="130"/>
      <c r="F6" s="130"/>
      <c r="G6" s="130" t="s">
        <v>234</v>
      </c>
    </row>
    <row r="7" spans="1:7" ht="60">
      <c r="A7" s="91"/>
      <c r="B7" s="136" t="s">
        <v>235</v>
      </c>
      <c r="C7" s="135" t="s">
        <v>236</v>
      </c>
      <c r="D7" s="136" t="s">
        <v>237</v>
      </c>
      <c r="E7" s="136" t="s">
        <v>195</v>
      </c>
      <c r="F7" s="136" t="s">
        <v>238</v>
      </c>
      <c r="G7" s="130"/>
    </row>
    <row r="8" spans="1:7">
      <c r="A8" s="138" t="s">
        <v>239</v>
      </c>
      <c r="B8" s="147"/>
      <c r="C8" s="147"/>
      <c r="D8" s="147"/>
      <c r="E8" s="147"/>
      <c r="F8" s="147"/>
      <c r="G8" s="147"/>
    </row>
    <row r="9" spans="1:7">
      <c r="A9" s="139" t="s">
        <v>240</v>
      </c>
      <c r="B9" s="154">
        <v>95223.69</v>
      </c>
      <c r="C9" s="154">
        <v>0</v>
      </c>
      <c r="D9" s="148">
        <v>95223.69</v>
      </c>
      <c r="E9" s="154">
        <v>36288</v>
      </c>
      <c r="F9" s="154">
        <v>36288</v>
      </c>
      <c r="G9" s="148">
        <v>-58935.69</v>
      </c>
    </row>
    <row r="10" spans="1:7">
      <c r="A10" s="139" t="s">
        <v>241</v>
      </c>
      <c r="B10" s="154">
        <v>0</v>
      </c>
      <c r="C10" s="154">
        <v>0</v>
      </c>
      <c r="D10" s="148">
        <v>0</v>
      </c>
      <c r="E10" s="154">
        <v>0</v>
      </c>
      <c r="F10" s="154">
        <v>0</v>
      </c>
      <c r="G10" s="148">
        <v>0</v>
      </c>
    </row>
    <row r="11" spans="1:7">
      <c r="A11" s="139" t="s">
        <v>242</v>
      </c>
      <c r="B11" s="154">
        <v>0</v>
      </c>
      <c r="C11" s="154">
        <v>0</v>
      </c>
      <c r="D11" s="148">
        <v>0</v>
      </c>
      <c r="E11" s="154">
        <v>0</v>
      </c>
      <c r="F11" s="154">
        <v>0</v>
      </c>
      <c r="G11" s="148">
        <v>0</v>
      </c>
    </row>
    <row r="12" spans="1:7">
      <c r="A12" s="139" t="s">
        <v>243</v>
      </c>
      <c r="B12" s="154">
        <v>73704.83</v>
      </c>
      <c r="C12" s="154">
        <v>0</v>
      </c>
      <c r="D12" s="148">
        <v>73704.83</v>
      </c>
      <c r="E12" s="154">
        <v>2923.32</v>
      </c>
      <c r="F12" s="154">
        <v>2923.32</v>
      </c>
      <c r="G12" s="148">
        <v>-70781.509999999995</v>
      </c>
    </row>
    <row r="13" spans="1:7">
      <c r="A13" s="139" t="s">
        <v>244</v>
      </c>
      <c r="B13" s="154">
        <v>58740.87</v>
      </c>
      <c r="C13" s="154">
        <v>50000</v>
      </c>
      <c r="D13" s="148">
        <v>108740.87</v>
      </c>
      <c r="E13" s="154">
        <v>24901.69</v>
      </c>
      <c r="F13" s="154">
        <v>24901.69</v>
      </c>
      <c r="G13" s="148">
        <v>-33839.180000000008</v>
      </c>
    </row>
    <row r="14" spans="1:7">
      <c r="A14" s="139" t="s">
        <v>245</v>
      </c>
      <c r="B14" s="154">
        <v>116908.58</v>
      </c>
      <c r="C14" s="154">
        <v>300000</v>
      </c>
      <c r="D14" s="148">
        <v>416908.58</v>
      </c>
      <c r="E14" s="154">
        <v>74832.28</v>
      </c>
      <c r="F14" s="154">
        <v>74832.28</v>
      </c>
      <c r="G14" s="148">
        <v>-42076.3</v>
      </c>
    </row>
    <row r="15" spans="1:7">
      <c r="A15" s="139" t="s">
        <v>246</v>
      </c>
      <c r="B15" s="154">
        <v>0</v>
      </c>
      <c r="C15" s="154">
        <v>0</v>
      </c>
      <c r="D15" s="148">
        <v>0</v>
      </c>
      <c r="E15" s="154">
        <v>0</v>
      </c>
      <c r="F15" s="154">
        <v>0</v>
      </c>
      <c r="G15" s="148">
        <v>0</v>
      </c>
    </row>
    <row r="16" spans="1:7">
      <c r="A16" s="134" t="s">
        <v>247</v>
      </c>
      <c r="B16" s="148">
        <v>48926737.300000004</v>
      </c>
      <c r="C16" s="148">
        <v>-1748000</v>
      </c>
      <c r="D16" s="148">
        <v>47178737.300000004</v>
      </c>
      <c r="E16" s="148">
        <v>17723456.130000003</v>
      </c>
      <c r="F16" s="148">
        <v>17723456.130000003</v>
      </c>
      <c r="G16" s="148">
        <v>-31203281.170000002</v>
      </c>
    </row>
    <row r="17" spans="1:7">
      <c r="A17" s="143" t="s">
        <v>248</v>
      </c>
      <c r="B17" s="154">
        <v>17063849.710000001</v>
      </c>
      <c r="C17" s="154">
        <v>-2274000</v>
      </c>
      <c r="D17" s="148">
        <v>14789849.710000001</v>
      </c>
      <c r="E17" s="154">
        <v>6553873.9500000002</v>
      </c>
      <c r="F17" s="154">
        <v>6553873.9500000002</v>
      </c>
      <c r="G17" s="148">
        <v>-10509975.760000002</v>
      </c>
    </row>
    <row r="18" spans="1:7">
      <c r="A18" s="143" t="s">
        <v>249</v>
      </c>
      <c r="B18" s="154">
        <v>28332951.390000001</v>
      </c>
      <c r="C18" s="154">
        <v>-2274000</v>
      </c>
      <c r="D18" s="148">
        <v>26058951.390000001</v>
      </c>
      <c r="E18" s="154">
        <v>9884230.0800000001</v>
      </c>
      <c r="F18" s="154">
        <v>9884230.0800000001</v>
      </c>
      <c r="G18" s="148">
        <v>-18448721.310000002</v>
      </c>
    </row>
    <row r="19" spans="1:7">
      <c r="A19" s="143" t="s">
        <v>250</v>
      </c>
      <c r="B19" s="154">
        <v>74730.95</v>
      </c>
      <c r="C19" s="154">
        <v>1200000</v>
      </c>
      <c r="D19" s="148">
        <v>1274730.95</v>
      </c>
      <c r="E19" s="154">
        <v>302587.23</v>
      </c>
      <c r="F19" s="154">
        <v>302587.23</v>
      </c>
      <c r="G19" s="148">
        <v>227856.27999999997</v>
      </c>
    </row>
    <row r="20" spans="1:7">
      <c r="A20" s="143" t="s">
        <v>251</v>
      </c>
      <c r="B20" s="148">
        <v>0</v>
      </c>
      <c r="C20" s="148">
        <v>0</v>
      </c>
      <c r="D20" s="148">
        <v>0</v>
      </c>
      <c r="E20" s="148">
        <v>0</v>
      </c>
      <c r="F20" s="148">
        <v>0</v>
      </c>
      <c r="G20" s="148">
        <v>0</v>
      </c>
    </row>
    <row r="21" spans="1:7">
      <c r="A21" s="143" t="s">
        <v>252</v>
      </c>
      <c r="B21" s="148">
        <v>0</v>
      </c>
      <c r="C21" s="148">
        <v>0</v>
      </c>
      <c r="D21" s="148">
        <v>0</v>
      </c>
      <c r="E21" s="148">
        <v>0</v>
      </c>
      <c r="F21" s="148">
        <v>0</v>
      </c>
      <c r="G21" s="148">
        <v>0</v>
      </c>
    </row>
    <row r="22" spans="1:7">
      <c r="A22" s="143" t="s">
        <v>253</v>
      </c>
      <c r="B22" s="154">
        <v>3267657.45</v>
      </c>
      <c r="C22" s="154">
        <v>0</v>
      </c>
      <c r="D22" s="148">
        <v>3267657.45</v>
      </c>
      <c r="E22" s="154">
        <v>595492.12</v>
      </c>
      <c r="F22" s="154">
        <v>595492.12</v>
      </c>
      <c r="G22" s="148">
        <v>-2672165.33</v>
      </c>
    </row>
    <row r="23" spans="1:7">
      <c r="A23" s="143" t="s">
        <v>254</v>
      </c>
      <c r="B23" s="148">
        <v>0</v>
      </c>
      <c r="C23" s="148">
        <v>0</v>
      </c>
      <c r="D23" s="148">
        <v>0</v>
      </c>
      <c r="E23" s="148">
        <v>0</v>
      </c>
      <c r="F23" s="148">
        <v>0</v>
      </c>
      <c r="G23" s="148">
        <v>0</v>
      </c>
    </row>
    <row r="24" spans="1:7">
      <c r="A24" s="143" t="s">
        <v>255</v>
      </c>
      <c r="B24" s="148">
        <v>0</v>
      </c>
      <c r="C24" s="148">
        <v>0</v>
      </c>
      <c r="D24" s="148">
        <v>0</v>
      </c>
      <c r="E24" s="148">
        <v>0</v>
      </c>
      <c r="F24" s="148">
        <v>0</v>
      </c>
      <c r="G24" s="148">
        <v>0</v>
      </c>
    </row>
    <row r="25" spans="1:7">
      <c r="A25" s="143" t="s">
        <v>256</v>
      </c>
      <c r="B25" s="154">
        <v>187547.8</v>
      </c>
      <c r="C25" s="154">
        <v>0</v>
      </c>
      <c r="D25" s="148">
        <v>187547.8</v>
      </c>
      <c r="E25" s="154">
        <v>27901.75</v>
      </c>
      <c r="F25" s="154">
        <v>27901.75</v>
      </c>
      <c r="G25" s="148">
        <v>-159646.04999999999</v>
      </c>
    </row>
    <row r="26" spans="1:7">
      <c r="A26" s="143" t="s">
        <v>257</v>
      </c>
      <c r="B26" s="154">
        <v>0</v>
      </c>
      <c r="C26" s="154">
        <v>1600000</v>
      </c>
      <c r="D26" s="148">
        <v>1600000</v>
      </c>
      <c r="E26" s="154">
        <v>359371</v>
      </c>
      <c r="F26" s="154">
        <v>359371</v>
      </c>
      <c r="G26" s="148">
        <v>359371</v>
      </c>
    </row>
    <row r="27" spans="1:7">
      <c r="A27" s="143" t="s">
        <v>258</v>
      </c>
      <c r="B27" s="154">
        <v>0</v>
      </c>
      <c r="C27" s="154">
        <v>0</v>
      </c>
      <c r="D27" s="148">
        <v>0</v>
      </c>
      <c r="E27" s="154">
        <v>0</v>
      </c>
      <c r="F27" s="154">
        <v>0</v>
      </c>
      <c r="G27" s="148">
        <v>0</v>
      </c>
    </row>
    <row r="28" spans="1:7">
      <c r="A28" s="139" t="s">
        <v>259</v>
      </c>
      <c r="B28" s="148">
        <v>265854.2</v>
      </c>
      <c r="C28" s="148">
        <v>1338000</v>
      </c>
      <c r="D28" s="148">
        <v>1603854.2</v>
      </c>
      <c r="E28" s="148">
        <v>356077.62</v>
      </c>
      <c r="F28" s="148">
        <v>356077.62</v>
      </c>
      <c r="G28" s="148">
        <v>90223.419999999984</v>
      </c>
    </row>
    <row r="29" spans="1:7">
      <c r="A29" s="143" t="s">
        <v>260</v>
      </c>
      <c r="B29" s="154">
        <v>0</v>
      </c>
      <c r="C29" s="154">
        <v>138000</v>
      </c>
      <c r="D29" s="148">
        <v>138000</v>
      </c>
      <c r="E29" s="154">
        <v>963.07</v>
      </c>
      <c r="F29" s="154">
        <v>963.07</v>
      </c>
      <c r="G29" s="148">
        <v>963.07</v>
      </c>
    </row>
    <row r="30" spans="1:7">
      <c r="A30" s="143" t="s">
        <v>261</v>
      </c>
      <c r="B30" s="154">
        <v>56812.27</v>
      </c>
      <c r="C30" s="154">
        <v>0</v>
      </c>
      <c r="D30" s="148">
        <v>56812.27</v>
      </c>
      <c r="E30" s="154">
        <v>3926.49</v>
      </c>
      <c r="F30" s="154">
        <v>3926.49</v>
      </c>
      <c r="G30" s="148">
        <v>-52885.78</v>
      </c>
    </row>
    <row r="31" spans="1:7">
      <c r="A31" s="143" t="s">
        <v>262</v>
      </c>
      <c r="B31" s="154">
        <v>209041.93</v>
      </c>
      <c r="C31" s="154">
        <v>0</v>
      </c>
      <c r="D31" s="148">
        <v>209041.93</v>
      </c>
      <c r="E31" s="154">
        <v>19723.7</v>
      </c>
      <c r="F31" s="154">
        <v>19723.7</v>
      </c>
      <c r="G31" s="148">
        <v>-189318.22999999998</v>
      </c>
    </row>
    <row r="32" spans="1:7">
      <c r="A32" s="143" t="s">
        <v>263</v>
      </c>
      <c r="B32" s="148">
        <v>0</v>
      </c>
      <c r="C32" s="148">
        <v>0</v>
      </c>
      <c r="D32" s="148">
        <v>0</v>
      </c>
      <c r="E32" s="148">
        <v>0</v>
      </c>
      <c r="F32" s="148">
        <v>0</v>
      </c>
      <c r="G32" s="148">
        <v>0</v>
      </c>
    </row>
    <row r="33" spans="1:7">
      <c r="A33" s="143" t="s">
        <v>264</v>
      </c>
      <c r="B33" s="154">
        <v>0</v>
      </c>
      <c r="C33" s="154">
        <v>1200000</v>
      </c>
      <c r="D33" s="148">
        <v>1200000</v>
      </c>
      <c r="E33" s="154">
        <v>331464.36</v>
      </c>
      <c r="F33" s="154">
        <v>331464.36</v>
      </c>
      <c r="G33" s="148">
        <v>331464.36</v>
      </c>
    </row>
    <row r="34" spans="1:7">
      <c r="A34" s="139" t="s">
        <v>265</v>
      </c>
      <c r="B34" s="154">
        <v>12552749.93</v>
      </c>
      <c r="C34" s="154">
        <v>1655527.79</v>
      </c>
      <c r="D34" s="148">
        <v>14208277.719999999</v>
      </c>
      <c r="E34" s="154">
        <v>1374524.18</v>
      </c>
      <c r="F34" s="154">
        <v>1374524.18</v>
      </c>
      <c r="G34" s="148">
        <v>-11178225.75</v>
      </c>
    </row>
    <row r="35" spans="1:7">
      <c r="A35" s="139" t="s">
        <v>266</v>
      </c>
      <c r="B35" s="148">
        <v>0</v>
      </c>
      <c r="C35" s="148">
        <v>0</v>
      </c>
      <c r="D35" s="148">
        <v>0</v>
      </c>
      <c r="E35" s="148">
        <v>0</v>
      </c>
      <c r="F35" s="148">
        <v>0</v>
      </c>
      <c r="G35" s="148">
        <v>0</v>
      </c>
    </row>
    <row r="36" spans="1:7">
      <c r="A36" s="143" t="s">
        <v>267</v>
      </c>
      <c r="B36" s="154">
        <v>0</v>
      </c>
      <c r="C36" s="154">
        <v>0</v>
      </c>
      <c r="D36" s="148">
        <v>0</v>
      </c>
      <c r="E36" s="154">
        <v>0</v>
      </c>
      <c r="F36" s="154">
        <v>0</v>
      </c>
      <c r="G36" s="148">
        <v>0</v>
      </c>
    </row>
    <row r="37" spans="1:7">
      <c r="A37" s="139" t="s">
        <v>268</v>
      </c>
      <c r="B37" s="148">
        <v>0</v>
      </c>
      <c r="C37" s="148">
        <v>0</v>
      </c>
      <c r="D37" s="148">
        <v>0</v>
      </c>
      <c r="E37" s="148">
        <v>0</v>
      </c>
      <c r="F37" s="148">
        <v>0</v>
      </c>
      <c r="G37" s="148">
        <v>0</v>
      </c>
    </row>
    <row r="38" spans="1:7">
      <c r="A38" s="143" t="s">
        <v>269</v>
      </c>
      <c r="B38" s="148">
        <v>0</v>
      </c>
      <c r="C38" s="148">
        <v>0</v>
      </c>
      <c r="D38" s="148">
        <v>0</v>
      </c>
      <c r="E38" s="148">
        <v>0</v>
      </c>
      <c r="F38" s="148">
        <v>0</v>
      </c>
      <c r="G38" s="148">
        <v>0</v>
      </c>
    </row>
    <row r="39" spans="1:7">
      <c r="A39" s="143" t="s">
        <v>270</v>
      </c>
      <c r="B39" s="148">
        <v>0</v>
      </c>
      <c r="C39" s="148">
        <v>0</v>
      </c>
      <c r="D39" s="148">
        <v>0</v>
      </c>
      <c r="E39" s="148">
        <v>0</v>
      </c>
      <c r="F39" s="148">
        <v>0</v>
      </c>
      <c r="G39" s="148">
        <v>0</v>
      </c>
    </row>
    <row r="40" spans="1:7">
      <c r="A40" s="140"/>
      <c r="B40" s="148"/>
      <c r="C40" s="148"/>
      <c r="D40" s="148"/>
      <c r="E40" s="148"/>
      <c r="F40" s="148"/>
      <c r="G40" s="148"/>
    </row>
    <row r="41" spans="1:7">
      <c r="A41" s="141" t="s">
        <v>271</v>
      </c>
      <c r="B41" s="149">
        <v>62089919.400000006</v>
      </c>
      <c r="C41" s="149">
        <v>1595527.79</v>
      </c>
      <c r="D41" s="149">
        <v>63685447.190000005</v>
      </c>
      <c r="E41" s="149">
        <v>19593003.220000003</v>
      </c>
      <c r="F41" s="149">
        <v>19593003.220000003</v>
      </c>
      <c r="G41" s="149">
        <v>-42496916.18</v>
      </c>
    </row>
    <row r="42" spans="1:7">
      <c r="A42" s="141" t="s">
        <v>272</v>
      </c>
      <c r="B42" s="150"/>
      <c r="C42" s="150"/>
      <c r="D42" s="150"/>
      <c r="E42" s="150"/>
      <c r="F42" s="150"/>
      <c r="G42" s="149">
        <v>0</v>
      </c>
    </row>
    <row r="43" spans="1:7">
      <c r="A43" s="140"/>
      <c r="B43" s="151"/>
      <c r="C43" s="151"/>
      <c r="D43" s="151"/>
      <c r="E43" s="151"/>
      <c r="F43" s="151"/>
      <c r="G43" s="151"/>
    </row>
    <row r="44" spans="1:7">
      <c r="A44" s="141" t="s">
        <v>273</v>
      </c>
      <c r="B44" s="151"/>
      <c r="C44" s="151"/>
      <c r="D44" s="151"/>
      <c r="E44" s="151"/>
      <c r="F44" s="151"/>
      <c r="G44" s="151"/>
    </row>
    <row r="45" spans="1:7">
      <c r="A45" s="139" t="s">
        <v>274</v>
      </c>
      <c r="B45" s="148">
        <v>18856627.77</v>
      </c>
      <c r="C45" s="148">
        <v>5372029.2999999998</v>
      </c>
      <c r="D45" s="148">
        <v>24228657.07</v>
      </c>
      <c r="E45" s="148">
        <v>7967292.6300000008</v>
      </c>
      <c r="F45" s="148">
        <v>7967292.6300000008</v>
      </c>
      <c r="G45" s="148">
        <v>-10889335.139999999</v>
      </c>
    </row>
    <row r="46" spans="1:7">
      <c r="A46" s="144" t="s">
        <v>275</v>
      </c>
      <c r="B46" s="148">
        <v>0</v>
      </c>
      <c r="C46" s="148">
        <v>0</v>
      </c>
      <c r="D46" s="148">
        <v>0</v>
      </c>
      <c r="E46" s="148">
        <v>0</v>
      </c>
      <c r="F46" s="148">
        <v>0</v>
      </c>
      <c r="G46" s="148">
        <v>0</v>
      </c>
    </row>
    <row r="47" spans="1:7">
      <c r="A47" s="144" t="s">
        <v>276</v>
      </c>
      <c r="B47" s="148">
        <v>0</v>
      </c>
      <c r="C47" s="148">
        <v>0</v>
      </c>
      <c r="D47" s="148">
        <v>0</v>
      </c>
      <c r="E47" s="148">
        <v>0</v>
      </c>
      <c r="F47" s="148">
        <v>0</v>
      </c>
      <c r="G47" s="148">
        <v>0</v>
      </c>
    </row>
    <row r="48" spans="1:7">
      <c r="A48" s="144" t="s">
        <v>277</v>
      </c>
      <c r="B48" s="154">
        <v>14381130.07</v>
      </c>
      <c r="C48" s="154">
        <v>3965301.66</v>
      </c>
      <c r="D48" s="148">
        <v>18346431.73</v>
      </c>
      <c r="E48" s="154">
        <v>6314362.6500000004</v>
      </c>
      <c r="F48" s="154">
        <v>6314362.6500000004</v>
      </c>
      <c r="G48" s="148">
        <v>-8066767.4199999999</v>
      </c>
    </row>
    <row r="49" spans="1:7" ht="30">
      <c r="A49" s="144" t="s">
        <v>278</v>
      </c>
      <c r="B49" s="154">
        <v>4475497.7</v>
      </c>
      <c r="C49" s="154">
        <v>1151272.3</v>
      </c>
      <c r="D49" s="148">
        <v>5626770</v>
      </c>
      <c r="E49" s="154">
        <v>1406694</v>
      </c>
      <c r="F49" s="154">
        <v>1406694</v>
      </c>
      <c r="G49" s="148">
        <v>-3068803.7</v>
      </c>
    </row>
    <row r="50" spans="1:7">
      <c r="A50" s="144" t="s">
        <v>279</v>
      </c>
      <c r="B50" s="148">
        <v>0</v>
      </c>
      <c r="C50" s="148">
        <v>0</v>
      </c>
      <c r="D50" s="148">
        <v>0</v>
      </c>
      <c r="E50" s="148">
        <v>0</v>
      </c>
      <c r="F50" s="148">
        <v>0</v>
      </c>
      <c r="G50" s="148">
        <v>0</v>
      </c>
    </row>
    <row r="51" spans="1:7">
      <c r="A51" s="144" t="s">
        <v>280</v>
      </c>
      <c r="B51" s="148">
        <v>0</v>
      </c>
      <c r="C51" s="148">
        <v>0</v>
      </c>
      <c r="D51" s="148">
        <v>0</v>
      </c>
      <c r="E51" s="148">
        <v>0</v>
      </c>
      <c r="F51" s="148">
        <v>0</v>
      </c>
      <c r="G51" s="148">
        <v>0</v>
      </c>
    </row>
    <row r="52" spans="1:7">
      <c r="A52" s="137" t="s">
        <v>281</v>
      </c>
      <c r="B52" s="148">
        <v>0</v>
      </c>
      <c r="C52" s="148">
        <v>0</v>
      </c>
      <c r="D52" s="148">
        <v>0</v>
      </c>
      <c r="E52" s="148">
        <v>0</v>
      </c>
      <c r="F52" s="148">
        <v>0</v>
      </c>
      <c r="G52" s="148">
        <v>0</v>
      </c>
    </row>
    <row r="53" spans="1:7">
      <c r="A53" s="143" t="s">
        <v>282</v>
      </c>
      <c r="B53" s="154">
        <v>0</v>
      </c>
      <c r="C53" s="154">
        <v>255455.34</v>
      </c>
      <c r="D53" s="148">
        <v>255455.34</v>
      </c>
      <c r="E53" s="154">
        <v>246235.98</v>
      </c>
      <c r="F53" s="154">
        <v>246235.98</v>
      </c>
      <c r="G53" s="148">
        <v>246235.98</v>
      </c>
    </row>
    <row r="54" spans="1:7">
      <c r="A54" s="139" t="s">
        <v>283</v>
      </c>
      <c r="B54" s="148">
        <v>680966.79</v>
      </c>
      <c r="C54" s="148">
        <v>0</v>
      </c>
      <c r="D54" s="148">
        <v>680966.79</v>
      </c>
      <c r="E54" s="148">
        <v>0</v>
      </c>
      <c r="F54" s="148">
        <v>0</v>
      </c>
      <c r="G54" s="148">
        <v>-680966.79</v>
      </c>
    </row>
    <row r="55" spans="1:7">
      <c r="A55" s="137" t="s">
        <v>284</v>
      </c>
      <c r="B55" s="148">
        <v>0</v>
      </c>
      <c r="C55" s="148">
        <v>0</v>
      </c>
      <c r="D55" s="148">
        <v>0</v>
      </c>
      <c r="E55" s="148">
        <v>0</v>
      </c>
      <c r="F55" s="148">
        <v>0</v>
      </c>
      <c r="G55" s="148">
        <v>0</v>
      </c>
    </row>
    <row r="56" spans="1:7">
      <c r="A56" s="144" t="s">
        <v>285</v>
      </c>
      <c r="B56" s="148">
        <v>0</v>
      </c>
      <c r="C56" s="148">
        <v>0</v>
      </c>
      <c r="D56" s="148">
        <v>0</v>
      </c>
      <c r="E56" s="148">
        <v>0</v>
      </c>
      <c r="F56" s="148">
        <v>0</v>
      </c>
      <c r="G56" s="148">
        <v>0</v>
      </c>
    </row>
    <row r="57" spans="1:7">
      <c r="A57" s="144" t="s">
        <v>286</v>
      </c>
      <c r="B57" s="148">
        <v>0</v>
      </c>
      <c r="C57" s="148">
        <v>0</v>
      </c>
      <c r="D57" s="148">
        <v>0</v>
      </c>
      <c r="E57" s="148">
        <v>0</v>
      </c>
      <c r="F57" s="148">
        <v>0</v>
      </c>
      <c r="G57" s="148">
        <v>0</v>
      </c>
    </row>
    <row r="58" spans="1:7">
      <c r="A58" s="137" t="s">
        <v>287</v>
      </c>
      <c r="B58" s="154">
        <v>680966.79</v>
      </c>
      <c r="C58" s="154">
        <v>0</v>
      </c>
      <c r="D58" s="148">
        <v>680966.79</v>
      </c>
      <c r="E58" s="154">
        <v>0</v>
      </c>
      <c r="F58" s="154">
        <v>0</v>
      </c>
      <c r="G58" s="148">
        <v>-680966.79</v>
      </c>
    </row>
    <row r="59" spans="1:7">
      <c r="A59" s="139" t="s">
        <v>288</v>
      </c>
      <c r="B59" s="148">
        <v>0</v>
      </c>
      <c r="C59" s="148">
        <v>0</v>
      </c>
      <c r="D59" s="148">
        <v>0</v>
      </c>
      <c r="E59" s="148">
        <v>0</v>
      </c>
      <c r="F59" s="148">
        <v>0</v>
      </c>
      <c r="G59" s="148">
        <v>0</v>
      </c>
    </row>
    <row r="60" spans="1:7">
      <c r="A60" s="144" t="s">
        <v>289</v>
      </c>
      <c r="B60" s="154">
        <v>0</v>
      </c>
      <c r="C60" s="154">
        <v>0</v>
      </c>
      <c r="D60" s="148">
        <v>0</v>
      </c>
      <c r="E60" s="154">
        <v>0</v>
      </c>
      <c r="F60" s="154">
        <v>0</v>
      </c>
      <c r="G60" s="148">
        <v>0</v>
      </c>
    </row>
    <row r="61" spans="1:7">
      <c r="A61" s="144" t="s">
        <v>290</v>
      </c>
      <c r="B61" s="154">
        <v>0</v>
      </c>
      <c r="C61" s="154">
        <v>0</v>
      </c>
      <c r="D61" s="148">
        <v>0</v>
      </c>
      <c r="E61" s="154">
        <v>0</v>
      </c>
      <c r="F61" s="154">
        <v>0</v>
      </c>
      <c r="G61" s="148">
        <v>0</v>
      </c>
    </row>
    <row r="62" spans="1:7">
      <c r="A62" s="139" t="s">
        <v>291</v>
      </c>
      <c r="B62" s="154">
        <v>0</v>
      </c>
      <c r="C62" s="154">
        <v>0</v>
      </c>
      <c r="D62" s="148">
        <v>0</v>
      </c>
      <c r="E62" s="154">
        <v>0</v>
      </c>
      <c r="F62" s="154">
        <v>0</v>
      </c>
      <c r="G62" s="148">
        <v>0</v>
      </c>
    </row>
    <row r="63" spans="1:7">
      <c r="A63" s="139" t="s">
        <v>292</v>
      </c>
      <c r="B63" s="154">
        <v>0</v>
      </c>
      <c r="C63" s="154">
        <v>0</v>
      </c>
      <c r="D63" s="148">
        <v>0</v>
      </c>
      <c r="E63" s="154">
        <v>0</v>
      </c>
      <c r="F63" s="154">
        <v>0</v>
      </c>
      <c r="G63" s="148">
        <v>0</v>
      </c>
    </row>
    <row r="64" spans="1:7">
      <c r="A64" s="140"/>
      <c r="B64" s="151"/>
      <c r="C64" s="151"/>
      <c r="D64" s="151"/>
      <c r="E64" s="151"/>
      <c r="F64" s="151"/>
      <c r="G64" s="151"/>
    </row>
    <row r="65" spans="1:7">
      <c r="A65" s="141" t="s">
        <v>293</v>
      </c>
      <c r="B65" s="149">
        <v>19537594.559999999</v>
      </c>
      <c r="C65" s="149">
        <v>5372029.2999999998</v>
      </c>
      <c r="D65" s="149">
        <v>24909623.859999999</v>
      </c>
      <c r="E65" s="149">
        <v>7967292.6300000008</v>
      </c>
      <c r="F65" s="149">
        <v>7967292.6300000008</v>
      </c>
      <c r="G65" s="149">
        <v>-11570301.929999998</v>
      </c>
    </row>
    <row r="66" spans="1:7">
      <c r="A66" s="140"/>
      <c r="B66" s="151"/>
      <c r="C66" s="151"/>
      <c r="D66" s="151"/>
      <c r="E66" s="151"/>
      <c r="F66" s="151"/>
      <c r="G66" s="151"/>
    </row>
    <row r="67" spans="1:7">
      <c r="A67" s="141" t="s">
        <v>294</v>
      </c>
      <c r="B67" s="149">
        <v>0</v>
      </c>
      <c r="C67" s="149">
        <v>0</v>
      </c>
      <c r="D67" s="149">
        <v>0</v>
      </c>
      <c r="E67" s="149">
        <v>0</v>
      </c>
      <c r="F67" s="149">
        <v>0</v>
      </c>
      <c r="G67" s="149">
        <v>0</v>
      </c>
    </row>
    <row r="68" spans="1:7">
      <c r="A68" s="139" t="s">
        <v>295</v>
      </c>
      <c r="B68" s="154">
        <v>0</v>
      </c>
      <c r="C68" s="154">
        <v>0</v>
      </c>
      <c r="D68" s="148">
        <v>0</v>
      </c>
      <c r="E68" s="154">
        <v>0</v>
      </c>
      <c r="F68" s="154">
        <v>0</v>
      </c>
      <c r="G68" s="148">
        <v>0</v>
      </c>
    </row>
    <row r="69" spans="1:7">
      <c r="A69" s="140"/>
      <c r="B69" s="151"/>
      <c r="C69" s="151"/>
      <c r="D69" s="151"/>
      <c r="E69" s="151"/>
      <c r="F69" s="151"/>
      <c r="G69" s="151"/>
    </row>
    <row r="70" spans="1:7">
      <c r="A70" s="141" t="s">
        <v>296</v>
      </c>
      <c r="B70" s="149">
        <v>81627513.960000008</v>
      </c>
      <c r="C70" s="149">
        <v>6967557.0899999999</v>
      </c>
      <c r="D70" s="149">
        <v>88595071.050000012</v>
      </c>
      <c r="E70" s="149">
        <v>27560295.850000001</v>
      </c>
      <c r="F70" s="149">
        <v>27560295.850000001</v>
      </c>
      <c r="G70" s="149">
        <v>-54067218.109999999</v>
      </c>
    </row>
    <row r="71" spans="1:7">
      <c r="A71" s="140"/>
      <c r="B71" s="151"/>
      <c r="C71" s="151"/>
      <c r="D71" s="151"/>
      <c r="E71" s="151"/>
      <c r="F71" s="151"/>
      <c r="G71" s="151"/>
    </row>
    <row r="72" spans="1:7">
      <c r="A72" s="141" t="s">
        <v>297</v>
      </c>
      <c r="B72" s="151"/>
      <c r="C72" s="151"/>
      <c r="D72" s="151"/>
      <c r="E72" s="151"/>
      <c r="F72" s="151"/>
      <c r="G72" s="151"/>
    </row>
    <row r="73" spans="1:7">
      <c r="A73" s="146" t="s">
        <v>298</v>
      </c>
      <c r="B73" s="154">
        <v>0</v>
      </c>
      <c r="C73" s="154">
        <v>0</v>
      </c>
      <c r="D73" s="148">
        <v>0</v>
      </c>
      <c r="E73" s="154">
        <v>0</v>
      </c>
      <c r="F73" s="154">
        <v>0</v>
      </c>
      <c r="G73" s="148">
        <v>0</v>
      </c>
    </row>
    <row r="74" spans="1:7">
      <c r="A74" s="146" t="s">
        <v>299</v>
      </c>
      <c r="B74" s="154">
        <v>0</v>
      </c>
      <c r="C74" s="154">
        <v>0</v>
      </c>
      <c r="D74" s="148">
        <v>0</v>
      </c>
      <c r="E74" s="154">
        <v>0</v>
      </c>
      <c r="F74" s="154">
        <v>0</v>
      </c>
      <c r="G74" s="148">
        <v>0</v>
      </c>
    </row>
    <row r="75" spans="1:7">
      <c r="A75" s="145" t="s">
        <v>300</v>
      </c>
      <c r="B75" s="149">
        <v>0</v>
      </c>
      <c r="C75" s="149">
        <v>0</v>
      </c>
      <c r="D75" s="149">
        <v>0</v>
      </c>
      <c r="E75" s="149">
        <v>0</v>
      </c>
      <c r="F75" s="149">
        <v>0</v>
      </c>
      <c r="G75" s="149">
        <v>0</v>
      </c>
    </row>
    <row r="76" spans="1:7">
      <c r="A76" s="142"/>
      <c r="B76" s="152"/>
      <c r="C76" s="152"/>
      <c r="D76" s="152"/>
      <c r="E76" s="152"/>
      <c r="F76" s="152"/>
      <c r="G76" s="152"/>
    </row>
    <row r="77" spans="1:7">
      <c r="A77" s="133" t="s">
        <v>121</v>
      </c>
      <c r="B77" s="153"/>
      <c r="C77" s="153"/>
      <c r="D77" s="153"/>
      <c r="E77" s="153"/>
      <c r="F77" s="153"/>
      <c r="G77" s="153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"/>
  <sheetViews>
    <sheetView topLeftCell="A136" workbookViewId="0">
      <selection activeCell="F158" sqref="F158"/>
    </sheetView>
  </sheetViews>
  <sheetFormatPr baseColWidth="10" defaultRowHeight="15"/>
  <cols>
    <col min="1" max="1" width="105" bestFit="1" customWidth="1"/>
  </cols>
  <sheetData>
    <row r="1" spans="1:8" ht="21">
      <c r="A1" s="132" t="s">
        <v>301</v>
      </c>
      <c r="B1" s="131"/>
      <c r="C1" s="131"/>
      <c r="D1" s="131"/>
      <c r="E1" s="131"/>
      <c r="F1" s="131"/>
      <c r="G1" s="131"/>
      <c r="H1" s="156"/>
    </row>
    <row r="2" spans="1:8">
      <c r="A2" s="177" t="s">
        <v>123</v>
      </c>
      <c r="B2" s="177"/>
      <c r="C2" s="177"/>
      <c r="D2" s="177"/>
      <c r="E2" s="177"/>
      <c r="F2" s="177"/>
      <c r="G2" s="177"/>
      <c r="H2" s="156"/>
    </row>
    <row r="3" spans="1:8">
      <c r="A3" s="178" t="s">
        <v>302</v>
      </c>
      <c r="B3" s="178"/>
      <c r="C3" s="178"/>
      <c r="D3" s="178"/>
      <c r="E3" s="178"/>
      <c r="F3" s="178"/>
      <c r="G3" s="178"/>
      <c r="H3" s="156"/>
    </row>
    <row r="4" spans="1:8">
      <c r="A4" s="178" t="s">
        <v>303</v>
      </c>
      <c r="B4" s="178"/>
      <c r="C4" s="178"/>
      <c r="D4" s="178"/>
      <c r="E4" s="178"/>
      <c r="F4" s="178"/>
      <c r="G4" s="178"/>
      <c r="H4" s="156"/>
    </row>
    <row r="5" spans="1:8">
      <c r="A5" s="179" t="s">
        <v>128</v>
      </c>
      <c r="B5" s="179"/>
      <c r="C5" s="179"/>
      <c r="D5" s="179"/>
      <c r="E5" s="179"/>
      <c r="F5" s="179"/>
      <c r="G5" s="179"/>
      <c r="H5" s="156"/>
    </row>
    <row r="6" spans="1:8">
      <c r="A6" s="91" t="s">
        <v>2</v>
      </c>
      <c r="B6" s="91"/>
      <c r="C6" s="91"/>
      <c r="D6" s="91"/>
      <c r="E6" s="91"/>
      <c r="F6" s="91"/>
      <c r="G6" s="91"/>
      <c r="H6" s="156"/>
    </row>
    <row r="7" spans="1:8">
      <c r="A7" s="155" t="s">
        <v>120</v>
      </c>
      <c r="B7" s="155" t="s">
        <v>304</v>
      </c>
      <c r="C7" s="155"/>
      <c r="D7" s="155"/>
      <c r="E7" s="155"/>
      <c r="F7" s="155"/>
      <c r="G7" s="176" t="s">
        <v>305</v>
      </c>
      <c r="H7" s="156"/>
    </row>
    <row r="8" spans="1:8" ht="60">
      <c r="A8" s="155"/>
      <c r="B8" s="160" t="s">
        <v>210</v>
      </c>
      <c r="C8" s="160" t="s">
        <v>306</v>
      </c>
      <c r="D8" s="160" t="s">
        <v>307</v>
      </c>
      <c r="E8" s="160" t="s">
        <v>195</v>
      </c>
      <c r="F8" s="160" t="s">
        <v>308</v>
      </c>
      <c r="G8" s="155"/>
      <c r="H8" s="173"/>
    </row>
    <row r="9" spans="1:8">
      <c r="A9" s="162" t="s">
        <v>309</v>
      </c>
      <c r="B9" s="170">
        <v>49537169.469999999</v>
      </c>
      <c r="C9" s="170">
        <v>22884902.510000002</v>
      </c>
      <c r="D9" s="170">
        <v>72422071.979999989</v>
      </c>
      <c r="E9" s="170">
        <v>13869535.08</v>
      </c>
      <c r="F9" s="170">
        <v>13869535.08</v>
      </c>
      <c r="G9" s="170">
        <v>58552536.899999999</v>
      </c>
      <c r="H9" s="173"/>
    </row>
    <row r="10" spans="1:8">
      <c r="A10" s="163" t="s">
        <v>310</v>
      </c>
      <c r="B10" s="171">
        <v>21282420.850000001</v>
      </c>
      <c r="C10" s="171">
        <v>382587.7</v>
      </c>
      <c r="D10" s="171">
        <v>21665008.550000001</v>
      </c>
      <c r="E10" s="171">
        <v>4073119.24</v>
      </c>
      <c r="F10" s="171">
        <v>4073119.24</v>
      </c>
      <c r="G10" s="171">
        <v>17591889.309999999</v>
      </c>
      <c r="H10" s="173"/>
    </row>
    <row r="11" spans="1:8">
      <c r="A11" s="164" t="s">
        <v>311</v>
      </c>
      <c r="B11" s="175">
        <v>17160070.960000001</v>
      </c>
      <c r="C11" s="175">
        <v>0</v>
      </c>
      <c r="D11" s="171">
        <v>17160070.960000001</v>
      </c>
      <c r="E11" s="175">
        <v>3463188.14</v>
      </c>
      <c r="F11" s="175">
        <v>3463188.14</v>
      </c>
      <c r="G11" s="171">
        <v>13696882.82</v>
      </c>
      <c r="H11" s="167" t="s">
        <v>312</v>
      </c>
    </row>
    <row r="12" spans="1:8">
      <c r="A12" s="164" t="s">
        <v>313</v>
      </c>
      <c r="B12" s="175">
        <v>547584</v>
      </c>
      <c r="C12" s="175">
        <v>236160</v>
      </c>
      <c r="D12" s="171">
        <v>783744</v>
      </c>
      <c r="E12" s="175">
        <v>248528.85</v>
      </c>
      <c r="F12" s="175">
        <v>248528.85</v>
      </c>
      <c r="G12" s="171">
        <v>535215.15</v>
      </c>
      <c r="H12" s="167" t="s">
        <v>314</v>
      </c>
    </row>
    <row r="13" spans="1:8">
      <c r="A13" s="164" t="s">
        <v>315</v>
      </c>
      <c r="B13" s="175">
        <v>2770103.23</v>
      </c>
      <c r="C13" s="175">
        <v>132157.66</v>
      </c>
      <c r="D13" s="171">
        <v>2902260.89</v>
      </c>
      <c r="E13" s="175">
        <v>131491.18</v>
      </c>
      <c r="F13" s="175">
        <v>131491.18</v>
      </c>
      <c r="G13" s="171">
        <v>2770769.71</v>
      </c>
      <c r="H13" s="167" t="s">
        <v>316</v>
      </c>
    </row>
    <row r="14" spans="1:8">
      <c r="A14" s="164" t="s">
        <v>317</v>
      </c>
      <c r="B14" s="171">
        <v>0</v>
      </c>
      <c r="C14" s="171">
        <v>0</v>
      </c>
      <c r="D14" s="171">
        <v>0</v>
      </c>
      <c r="E14" s="171">
        <v>0</v>
      </c>
      <c r="F14" s="171">
        <v>0</v>
      </c>
      <c r="G14" s="171">
        <v>0</v>
      </c>
      <c r="H14" s="167" t="s">
        <v>318</v>
      </c>
    </row>
    <row r="15" spans="1:8">
      <c r="A15" s="164" t="s">
        <v>319</v>
      </c>
      <c r="B15" s="175">
        <v>804662.66</v>
      </c>
      <c r="C15" s="175">
        <v>14270.04</v>
      </c>
      <c r="D15" s="171">
        <v>818932.70000000007</v>
      </c>
      <c r="E15" s="175">
        <v>229911.07</v>
      </c>
      <c r="F15" s="175">
        <v>229911.07</v>
      </c>
      <c r="G15" s="171">
        <v>589021.63000000012</v>
      </c>
      <c r="H15" s="167" t="s">
        <v>320</v>
      </c>
    </row>
    <row r="16" spans="1:8">
      <c r="A16" s="164" t="s">
        <v>321</v>
      </c>
      <c r="B16" s="171">
        <v>0</v>
      </c>
      <c r="C16" s="171">
        <v>0</v>
      </c>
      <c r="D16" s="171">
        <v>0</v>
      </c>
      <c r="E16" s="171">
        <v>0</v>
      </c>
      <c r="F16" s="171">
        <v>0</v>
      </c>
      <c r="G16" s="171">
        <v>0</v>
      </c>
      <c r="H16" s="167" t="s">
        <v>322</v>
      </c>
    </row>
    <row r="17" spans="1:8">
      <c r="A17" s="164" t="s">
        <v>323</v>
      </c>
      <c r="B17" s="171">
        <v>0</v>
      </c>
      <c r="C17" s="171">
        <v>0</v>
      </c>
      <c r="D17" s="171">
        <v>0</v>
      </c>
      <c r="E17" s="171">
        <v>0</v>
      </c>
      <c r="F17" s="171">
        <v>0</v>
      </c>
      <c r="G17" s="171">
        <v>0</v>
      </c>
      <c r="H17" s="167" t="s">
        <v>324</v>
      </c>
    </row>
    <row r="18" spans="1:8">
      <c r="A18" s="163" t="s">
        <v>325</v>
      </c>
      <c r="B18" s="171">
        <v>7589316.7599999998</v>
      </c>
      <c r="C18" s="171">
        <v>0</v>
      </c>
      <c r="D18" s="171">
        <v>7589316.7599999998</v>
      </c>
      <c r="E18" s="171">
        <v>1579727.74</v>
      </c>
      <c r="F18" s="171">
        <v>1579727.74</v>
      </c>
      <c r="G18" s="171">
        <v>6009589.0199999996</v>
      </c>
      <c r="H18" s="156"/>
    </row>
    <row r="19" spans="1:8">
      <c r="A19" s="164" t="s">
        <v>326</v>
      </c>
      <c r="B19" s="175">
        <v>501466</v>
      </c>
      <c r="C19" s="175">
        <v>0</v>
      </c>
      <c r="D19" s="171">
        <v>501466</v>
      </c>
      <c r="E19" s="175">
        <v>169423.35999999999</v>
      </c>
      <c r="F19" s="175">
        <v>169423.35999999999</v>
      </c>
      <c r="G19" s="171">
        <v>332042.64</v>
      </c>
      <c r="H19" s="167" t="s">
        <v>327</v>
      </c>
    </row>
    <row r="20" spans="1:8">
      <c r="A20" s="164" t="s">
        <v>328</v>
      </c>
      <c r="B20" s="175">
        <v>539370.6</v>
      </c>
      <c r="C20" s="175">
        <v>0</v>
      </c>
      <c r="D20" s="171">
        <v>539370.6</v>
      </c>
      <c r="E20" s="175">
        <v>126113.99</v>
      </c>
      <c r="F20" s="175">
        <v>126113.99</v>
      </c>
      <c r="G20" s="171">
        <v>413256.61</v>
      </c>
      <c r="H20" s="167" t="s">
        <v>329</v>
      </c>
    </row>
    <row r="21" spans="1:8">
      <c r="A21" s="164" t="s">
        <v>330</v>
      </c>
      <c r="B21" s="171">
        <v>0</v>
      </c>
      <c r="C21" s="171">
        <v>0</v>
      </c>
      <c r="D21" s="171">
        <v>0</v>
      </c>
      <c r="E21" s="171">
        <v>0</v>
      </c>
      <c r="F21" s="171">
        <v>0</v>
      </c>
      <c r="G21" s="171">
        <v>0</v>
      </c>
      <c r="H21" s="167" t="s">
        <v>331</v>
      </c>
    </row>
    <row r="22" spans="1:8">
      <c r="A22" s="164" t="s">
        <v>332</v>
      </c>
      <c r="B22" s="175">
        <v>438763</v>
      </c>
      <c r="C22" s="175">
        <v>0</v>
      </c>
      <c r="D22" s="171">
        <v>438763</v>
      </c>
      <c r="E22" s="175">
        <v>34054.639999999999</v>
      </c>
      <c r="F22" s="175">
        <v>34054.639999999999</v>
      </c>
      <c r="G22" s="171">
        <v>404708.36</v>
      </c>
      <c r="H22" s="167" t="s">
        <v>333</v>
      </c>
    </row>
    <row r="23" spans="1:8">
      <c r="A23" s="164" t="s">
        <v>334</v>
      </c>
      <c r="B23" s="175">
        <v>30000</v>
      </c>
      <c r="C23" s="175">
        <v>0</v>
      </c>
      <c r="D23" s="171">
        <v>30000</v>
      </c>
      <c r="E23" s="175">
        <v>0</v>
      </c>
      <c r="F23" s="175">
        <v>0</v>
      </c>
      <c r="G23" s="171">
        <v>30000</v>
      </c>
      <c r="H23" s="167" t="s">
        <v>335</v>
      </c>
    </row>
    <row r="24" spans="1:8">
      <c r="A24" s="164" t="s">
        <v>336</v>
      </c>
      <c r="B24" s="175">
        <v>3723346.4</v>
      </c>
      <c r="C24" s="175">
        <v>0</v>
      </c>
      <c r="D24" s="171">
        <v>3723346.4</v>
      </c>
      <c r="E24" s="175">
        <v>750913.36</v>
      </c>
      <c r="F24" s="175">
        <v>750913.36</v>
      </c>
      <c r="G24" s="171">
        <v>2972433.04</v>
      </c>
      <c r="H24" s="167" t="s">
        <v>337</v>
      </c>
    </row>
    <row r="25" spans="1:8">
      <c r="A25" s="164" t="s">
        <v>338</v>
      </c>
      <c r="B25" s="175">
        <v>260392.76</v>
      </c>
      <c r="C25" s="175">
        <v>0</v>
      </c>
      <c r="D25" s="171">
        <v>260392.76</v>
      </c>
      <c r="E25" s="175">
        <v>6013.44</v>
      </c>
      <c r="F25" s="175">
        <v>6013.44</v>
      </c>
      <c r="G25" s="171">
        <v>254379.32</v>
      </c>
      <c r="H25" s="167" t="s">
        <v>339</v>
      </c>
    </row>
    <row r="26" spans="1:8">
      <c r="A26" s="164" t="s">
        <v>340</v>
      </c>
      <c r="B26" s="171">
        <v>0</v>
      </c>
      <c r="C26" s="171">
        <v>0</v>
      </c>
      <c r="D26" s="171">
        <v>0</v>
      </c>
      <c r="E26" s="171">
        <v>0</v>
      </c>
      <c r="F26" s="171">
        <v>0</v>
      </c>
      <c r="G26" s="171">
        <v>0</v>
      </c>
      <c r="H26" s="167" t="s">
        <v>341</v>
      </c>
    </row>
    <row r="27" spans="1:8">
      <c r="A27" s="164" t="s">
        <v>342</v>
      </c>
      <c r="B27" s="175">
        <v>2095978</v>
      </c>
      <c r="C27" s="175">
        <v>0</v>
      </c>
      <c r="D27" s="171">
        <v>2095978</v>
      </c>
      <c r="E27" s="175">
        <v>493208.95</v>
      </c>
      <c r="F27" s="175">
        <v>493208.95</v>
      </c>
      <c r="G27" s="171">
        <v>1602769.05</v>
      </c>
      <c r="H27" s="167" t="s">
        <v>343</v>
      </c>
    </row>
    <row r="28" spans="1:8">
      <c r="A28" s="163" t="s">
        <v>344</v>
      </c>
      <c r="B28" s="171">
        <v>8310541.04</v>
      </c>
      <c r="C28" s="171">
        <v>915210.94000000006</v>
      </c>
      <c r="D28" s="171">
        <v>9225751.9800000004</v>
      </c>
      <c r="E28" s="171">
        <v>2181303.9299999997</v>
      </c>
      <c r="F28" s="171">
        <v>2181303.9299999997</v>
      </c>
      <c r="G28" s="171">
        <v>7044448.0499999998</v>
      </c>
      <c r="H28" s="156"/>
    </row>
    <row r="29" spans="1:8">
      <c r="A29" s="164" t="s">
        <v>345</v>
      </c>
      <c r="B29" s="175">
        <v>910148.2</v>
      </c>
      <c r="C29" s="175">
        <v>800000</v>
      </c>
      <c r="D29" s="171">
        <v>1710148.2</v>
      </c>
      <c r="E29" s="175">
        <v>865034.51</v>
      </c>
      <c r="F29" s="175">
        <v>865034.51</v>
      </c>
      <c r="G29" s="171">
        <v>845113.69</v>
      </c>
      <c r="H29" s="167" t="s">
        <v>346</v>
      </c>
    </row>
    <row r="30" spans="1:8">
      <c r="A30" s="164" t="s">
        <v>347</v>
      </c>
      <c r="B30" s="175">
        <v>348238</v>
      </c>
      <c r="C30" s="175">
        <v>0</v>
      </c>
      <c r="D30" s="171">
        <v>348238</v>
      </c>
      <c r="E30" s="175">
        <v>24450</v>
      </c>
      <c r="F30" s="175">
        <v>24450</v>
      </c>
      <c r="G30" s="171">
        <v>323788</v>
      </c>
      <c r="H30" s="167" t="s">
        <v>348</v>
      </c>
    </row>
    <row r="31" spans="1:8">
      <c r="A31" s="164" t="s">
        <v>349</v>
      </c>
      <c r="B31" s="175">
        <v>212737</v>
      </c>
      <c r="C31" s="175">
        <v>109770.17</v>
      </c>
      <c r="D31" s="171">
        <v>322507.17</v>
      </c>
      <c r="E31" s="175">
        <v>259770.17</v>
      </c>
      <c r="F31" s="175">
        <v>259770.17</v>
      </c>
      <c r="G31" s="171">
        <v>62736.999999999971</v>
      </c>
      <c r="H31" s="167" t="s">
        <v>350</v>
      </c>
    </row>
    <row r="32" spans="1:8">
      <c r="A32" s="164" t="s">
        <v>351</v>
      </c>
      <c r="B32" s="175">
        <v>491823</v>
      </c>
      <c r="C32" s="175">
        <v>0</v>
      </c>
      <c r="D32" s="171">
        <v>491823</v>
      </c>
      <c r="E32" s="175">
        <v>180241.03</v>
      </c>
      <c r="F32" s="175">
        <v>180241.03</v>
      </c>
      <c r="G32" s="171">
        <v>311581.96999999997</v>
      </c>
      <c r="H32" s="167" t="s">
        <v>352</v>
      </c>
    </row>
    <row r="33" spans="1:8">
      <c r="A33" s="164" t="s">
        <v>353</v>
      </c>
      <c r="B33" s="175">
        <v>2579200</v>
      </c>
      <c r="C33" s="175">
        <v>5440.77</v>
      </c>
      <c r="D33" s="171">
        <v>2584640.77</v>
      </c>
      <c r="E33" s="175">
        <v>314058.13</v>
      </c>
      <c r="F33" s="175">
        <v>314058.13</v>
      </c>
      <c r="G33" s="171">
        <v>2270582.64</v>
      </c>
      <c r="H33" s="167" t="s">
        <v>354</v>
      </c>
    </row>
    <row r="34" spans="1:8">
      <c r="A34" s="164" t="s">
        <v>355</v>
      </c>
      <c r="B34" s="175">
        <v>300000</v>
      </c>
      <c r="C34" s="175">
        <v>0</v>
      </c>
      <c r="D34" s="171">
        <v>300000</v>
      </c>
      <c r="E34" s="175">
        <v>0</v>
      </c>
      <c r="F34" s="175">
        <v>0</v>
      </c>
      <c r="G34" s="171">
        <v>300000</v>
      </c>
      <c r="H34" s="167" t="s">
        <v>356</v>
      </c>
    </row>
    <row r="35" spans="1:8">
      <c r="A35" s="164" t="s">
        <v>357</v>
      </c>
      <c r="B35" s="175">
        <v>835025.84</v>
      </c>
      <c r="C35" s="175">
        <v>0</v>
      </c>
      <c r="D35" s="171">
        <v>835025.84</v>
      </c>
      <c r="E35" s="175">
        <v>105323.88</v>
      </c>
      <c r="F35" s="175">
        <v>105323.88</v>
      </c>
      <c r="G35" s="171">
        <v>729701.96</v>
      </c>
      <c r="H35" s="167" t="s">
        <v>358</v>
      </c>
    </row>
    <row r="36" spans="1:8">
      <c r="A36" s="164" t="s">
        <v>359</v>
      </c>
      <c r="B36" s="175">
        <v>1665369</v>
      </c>
      <c r="C36" s="175">
        <v>0</v>
      </c>
      <c r="D36" s="171">
        <v>1665369</v>
      </c>
      <c r="E36" s="175">
        <v>312637.21000000002</v>
      </c>
      <c r="F36" s="175">
        <v>312637.21000000002</v>
      </c>
      <c r="G36" s="171">
        <v>1352731.79</v>
      </c>
      <c r="H36" s="167" t="s">
        <v>360</v>
      </c>
    </row>
    <row r="37" spans="1:8">
      <c r="A37" s="164" t="s">
        <v>361</v>
      </c>
      <c r="B37" s="175">
        <v>968000</v>
      </c>
      <c r="C37" s="175">
        <v>0</v>
      </c>
      <c r="D37" s="171">
        <v>968000</v>
      </c>
      <c r="E37" s="175">
        <v>119789</v>
      </c>
      <c r="F37" s="175">
        <v>119789</v>
      </c>
      <c r="G37" s="171">
        <v>848211</v>
      </c>
      <c r="H37" s="167" t="s">
        <v>362</v>
      </c>
    </row>
    <row r="38" spans="1:8">
      <c r="A38" s="163" t="s">
        <v>363</v>
      </c>
      <c r="B38" s="171">
        <v>10740490.82</v>
      </c>
      <c r="C38" s="171">
        <v>19074062.140000001</v>
      </c>
      <c r="D38" s="171">
        <v>29814552.960000001</v>
      </c>
      <c r="E38" s="171">
        <v>3508117.48</v>
      </c>
      <c r="F38" s="171">
        <v>3508117.48</v>
      </c>
      <c r="G38" s="171">
        <v>26306435.48</v>
      </c>
      <c r="H38" s="156"/>
    </row>
    <row r="39" spans="1:8">
      <c r="A39" s="164" t="s">
        <v>364</v>
      </c>
      <c r="B39" s="171">
        <v>0</v>
      </c>
      <c r="C39" s="171">
        <v>0</v>
      </c>
      <c r="D39" s="171">
        <v>0</v>
      </c>
      <c r="E39" s="171">
        <v>0</v>
      </c>
      <c r="F39" s="171">
        <v>0</v>
      </c>
      <c r="G39" s="171">
        <v>0</v>
      </c>
      <c r="H39" s="167" t="s">
        <v>365</v>
      </c>
    </row>
    <row r="40" spans="1:8">
      <c r="A40" s="164" t="s">
        <v>366</v>
      </c>
      <c r="B40" s="175">
        <v>3840000</v>
      </c>
      <c r="C40" s="175">
        <v>0</v>
      </c>
      <c r="D40" s="171">
        <v>3840000</v>
      </c>
      <c r="E40" s="175">
        <v>960000</v>
      </c>
      <c r="F40" s="175">
        <v>960000</v>
      </c>
      <c r="G40" s="171">
        <v>2880000</v>
      </c>
      <c r="H40" s="167" t="s">
        <v>367</v>
      </c>
    </row>
    <row r="41" spans="1:8">
      <c r="A41" s="164" t="s">
        <v>368</v>
      </c>
      <c r="B41" s="171">
        <v>0</v>
      </c>
      <c r="C41" s="171">
        <v>0</v>
      </c>
      <c r="D41" s="171">
        <v>0</v>
      </c>
      <c r="E41" s="171">
        <v>0</v>
      </c>
      <c r="F41" s="171">
        <v>0</v>
      </c>
      <c r="G41" s="171">
        <v>0</v>
      </c>
      <c r="H41" s="167" t="s">
        <v>369</v>
      </c>
    </row>
    <row r="42" spans="1:8">
      <c r="A42" s="164" t="s">
        <v>370</v>
      </c>
      <c r="B42" s="175">
        <v>6900490.8200000003</v>
      </c>
      <c r="C42" s="175">
        <v>19074062.140000001</v>
      </c>
      <c r="D42" s="171">
        <v>25974552.960000001</v>
      </c>
      <c r="E42" s="175">
        <v>2548117.48</v>
      </c>
      <c r="F42" s="175">
        <v>2548117.48</v>
      </c>
      <c r="G42" s="171">
        <v>23426435.48</v>
      </c>
      <c r="H42" s="167" t="s">
        <v>371</v>
      </c>
    </row>
    <row r="43" spans="1:8">
      <c r="A43" s="164" t="s">
        <v>372</v>
      </c>
      <c r="B43" s="171">
        <v>0</v>
      </c>
      <c r="C43" s="171">
        <v>0</v>
      </c>
      <c r="D43" s="171">
        <v>0</v>
      </c>
      <c r="E43" s="171">
        <v>0</v>
      </c>
      <c r="F43" s="171">
        <v>0</v>
      </c>
      <c r="G43" s="171">
        <v>0</v>
      </c>
      <c r="H43" s="174" t="s">
        <v>373</v>
      </c>
    </row>
    <row r="44" spans="1:8">
      <c r="A44" s="164" t="s">
        <v>374</v>
      </c>
      <c r="B44" s="171">
        <v>0</v>
      </c>
      <c r="C44" s="171">
        <v>0</v>
      </c>
      <c r="D44" s="171">
        <v>0</v>
      </c>
      <c r="E44" s="171">
        <v>0</v>
      </c>
      <c r="F44" s="171">
        <v>0</v>
      </c>
      <c r="G44" s="171">
        <v>0</v>
      </c>
      <c r="H44" s="167" t="s">
        <v>375</v>
      </c>
    </row>
    <row r="45" spans="1:8">
      <c r="A45" s="164" t="s">
        <v>376</v>
      </c>
      <c r="B45" s="171">
        <v>0</v>
      </c>
      <c r="C45" s="171">
        <v>0</v>
      </c>
      <c r="D45" s="171">
        <v>0</v>
      </c>
      <c r="E45" s="171">
        <v>0</v>
      </c>
      <c r="F45" s="171">
        <v>0</v>
      </c>
      <c r="G45" s="171">
        <v>0</v>
      </c>
      <c r="H45" s="167"/>
    </row>
    <row r="46" spans="1:8">
      <c r="A46" s="164" t="s">
        <v>377</v>
      </c>
      <c r="B46" s="171">
        <v>0</v>
      </c>
      <c r="C46" s="171">
        <v>0</v>
      </c>
      <c r="D46" s="171">
        <v>0</v>
      </c>
      <c r="E46" s="171">
        <v>0</v>
      </c>
      <c r="F46" s="171">
        <v>0</v>
      </c>
      <c r="G46" s="171">
        <v>0</v>
      </c>
      <c r="H46" s="167" t="s">
        <v>378</v>
      </c>
    </row>
    <row r="47" spans="1:8">
      <c r="A47" s="164" t="s">
        <v>379</v>
      </c>
      <c r="B47" s="171">
        <v>0</v>
      </c>
      <c r="C47" s="171">
        <v>0</v>
      </c>
      <c r="D47" s="171">
        <v>0</v>
      </c>
      <c r="E47" s="171">
        <v>0</v>
      </c>
      <c r="F47" s="171">
        <v>0</v>
      </c>
      <c r="G47" s="171">
        <v>0</v>
      </c>
      <c r="H47" s="167" t="s">
        <v>380</v>
      </c>
    </row>
    <row r="48" spans="1:8">
      <c r="A48" s="163" t="s">
        <v>381</v>
      </c>
      <c r="B48" s="171">
        <v>1514400</v>
      </c>
      <c r="C48" s="171">
        <v>1520922.16</v>
      </c>
      <c r="D48" s="171">
        <v>3035322.16</v>
      </c>
      <c r="E48" s="171">
        <v>1546848.16</v>
      </c>
      <c r="F48" s="171">
        <v>1546848.16</v>
      </c>
      <c r="G48" s="171">
        <v>1488474</v>
      </c>
      <c r="H48" s="156"/>
    </row>
    <row r="49" spans="1:8">
      <c r="A49" s="164" t="s">
        <v>382</v>
      </c>
      <c r="B49" s="175">
        <v>284400</v>
      </c>
      <c r="C49" s="175">
        <v>20932.16</v>
      </c>
      <c r="D49" s="171">
        <v>305332.15999999997</v>
      </c>
      <c r="E49" s="175">
        <v>46858.16</v>
      </c>
      <c r="F49" s="175">
        <v>46858.16</v>
      </c>
      <c r="G49" s="171">
        <v>258473.99999999997</v>
      </c>
      <c r="H49" s="167" t="s">
        <v>383</v>
      </c>
    </row>
    <row r="50" spans="1:8">
      <c r="A50" s="164" t="s">
        <v>384</v>
      </c>
      <c r="B50" s="175">
        <v>150000</v>
      </c>
      <c r="C50" s="175">
        <v>0</v>
      </c>
      <c r="D50" s="171">
        <v>150000</v>
      </c>
      <c r="E50" s="175">
        <v>0</v>
      </c>
      <c r="F50" s="175">
        <v>0</v>
      </c>
      <c r="G50" s="171">
        <v>150000</v>
      </c>
      <c r="H50" s="167" t="s">
        <v>385</v>
      </c>
    </row>
    <row r="51" spans="1:8">
      <c r="A51" s="164" t="s">
        <v>386</v>
      </c>
      <c r="B51" s="171">
        <v>0</v>
      </c>
      <c r="C51" s="171">
        <v>0</v>
      </c>
      <c r="D51" s="171">
        <v>0</v>
      </c>
      <c r="E51" s="171">
        <v>0</v>
      </c>
      <c r="F51" s="171">
        <v>0</v>
      </c>
      <c r="G51" s="171">
        <v>0</v>
      </c>
      <c r="H51" s="167" t="s">
        <v>387</v>
      </c>
    </row>
    <row r="52" spans="1:8">
      <c r="A52" s="164" t="s">
        <v>388</v>
      </c>
      <c r="B52" s="175">
        <v>700000</v>
      </c>
      <c r="C52" s="175">
        <v>1499990</v>
      </c>
      <c r="D52" s="171">
        <v>2199990</v>
      </c>
      <c r="E52" s="175">
        <v>1499990</v>
      </c>
      <c r="F52" s="175">
        <v>1499990</v>
      </c>
      <c r="G52" s="171">
        <v>700000</v>
      </c>
      <c r="H52" s="167" t="s">
        <v>389</v>
      </c>
    </row>
    <row r="53" spans="1:8">
      <c r="A53" s="164" t="s">
        <v>390</v>
      </c>
      <c r="B53" s="171">
        <v>0</v>
      </c>
      <c r="C53" s="171">
        <v>0</v>
      </c>
      <c r="D53" s="171">
        <v>0</v>
      </c>
      <c r="E53" s="171">
        <v>0</v>
      </c>
      <c r="F53" s="171">
        <v>0</v>
      </c>
      <c r="G53" s="171">
        <v>0</v>
      </c>
      <c r="H53" s="167" t="s">
        <v>391</v>
      </c>
    </row>
    <row r="54" spans="1:8">
      <c r="A54" s="164" t="s">
        <v>392</v>
      </c>
      <c r="B54" s="175">
        <v>320000</v>
      </c>
      <c r="C54" s="175">
        <v>0</v>
      </c>
      <c r="D54" s="171">
        <v>320000</v>
      </c>
      <c r="E54" s="175">
        <v>0</v>
      </c>
      <c r="F54" s="175">
        <v>0</v>
      </c>
      <c r="G54" s="171">
        <v>320000</v>
      </c>
      <c r="H54" s="167" t="s">
        <v>393</v>
      </c>
    </row>
    <row r="55" spans="1:8">
      <c r="A55" s="164" t="s">
        <v>394</v>
      </c>
      <c r="B55" s="175">
        <v>60000</v>
      </c>
      <c r="C55" s="175">
        <v>0</v>
      </c>
      <c r="D55" s="171">
        <v>60000</v>
      </c>
      <c r="E55" s="175">
        <v>0</v>
      </c>
      <c r="F55" s="175">
        <v>0</v>
      </c>
      <c r="G55" s="171">
        <v>60000</v>
      </c>
      <c r="H55" s="167" t="s">
        <v>395</v>
      </c>
    </row>
    <row r="56" spans="1:8">
      <c r="A56" s="164" t="s">
        <v>396</v>
      </c>
      <c r="B56" s="171">
        <v>0</v>
      </c>
      <c r="C56" s="171">
        <v>0</v>
      </c>
      <c r="D56" s="171">
        <v>0</v>
      </c>
      <c r="E56" s="171">
        <v>0</v>
      </c>
      <c r="F56" s="171">
        <v>0</v>
      </c>
      <c r="G56" s="171">
        <v>0</v>
      </c>
      <c r="H56" s="167" t="s">
        <v>397</v>
      </c>
    </row>
    <row r="57" spans="1:8">
      <c r="A57" s="164" t="s">
        <v>398</v>
      </c>
      <c r="B57" s="171">
        <v>0</v>
      </c>
      <c r="C57" s="171">
        <v>0</v>
      </c>
      <c r="D57" s="171">
        <v>0</v>
      </c>
      <c r="E57" s="171">
        <v>0</v>
      </c>
      <c r="F57" s="171">
        <v>0</v>
      </c>
      <c r="G57" s="171">
        <v>0</v>
      </c>
      <c r="H57" s="167" t="s">
        <v>399</v>
      </c>
    </row>
    <row r="58" spans="1:8">
      <c r="A58" s="163" t="s">
        <v>400</v>
      </c>
      <c r="B58" s="171">
        <v>100000</v>
      </c>
      <c r="C58" s="171">
        <v>992119.57</v>
      </c>
      <c r="D58" s="171">
        <v>1092119.5699999998</v>
      </c>
      <c r="E58" s="171">
        <v>980418.53</v>
      </c>
      <c r="F58" s="171">
        <v>980418.53</v>
      </c>
      <c r="G58" s="171">
        <v>111701.03999999992</v>
      </c>
      <c r="H58" s="156"/>
    </row>
    <row r="59" spans="1:8">
      <c r="A59" s="164" t="s">
        <v>401</v>
      </c>
      <c r="B59" s="175">
        <v>0</v>
      </c>
      <c r="C59" s="175">
        <v>992119.57</v>
      </c>
      <c r="D59" s="171">
        <v>992119.57</v>
      </c>
      <c r="E59" s="175">
        <v>980418.53</v>
      </c>
      <c r="F59" s="175">
        <v>980418.53</v>
      </c>
      <c r="G59" s="171">
        <v>11701.039999999921</v>
      </c>
      <c r="H59" s="167" t="s">
        <v>402</v>
      </c>
    </row>
    <row r="60" spans="1:8">
      <c r="A60" s="164" t="s">
        <v>403</v>
      </c>
      <c r="B60" s="171">
        <v>0</v>
      </c>
      <c r="C60" s="171">
        <v>0</v>
      </c>
      <c r="D60" s="171">
        <v>0</v>
      </c>
      <c r="E60" s="171">
        <v>0</v>
      </c>
      <c r="F60" s="171">
        <v>0</v>
      </c>
      <c r="G60" s="171">
        <v>0</v>
      </c>
      <c r="H60" s="167" t="s">
        <v>404</v>
      </c>
    </row>
    <row r="61" spans="1:8">
      <c r="A61" s="164" t="s">
        <v>405</v>
      </c>
      <c r="B61" s="175">
        <v>100000</v>
      </c>
      <c r="C61" s="175">
        <v>0</v>
      </c>
      <c r="D61" s="171">
        <v>100000</v>
      </c>
      <c r="E61" s="175">
        <v>0</v>
      </c>
      <c r="F61" s="175">
        <v>0</v>
      </c>
      <c r="G61" s="171">
        <v>100000</v>
      </c>
      <c r="H61" s="167" t="s">
        <v>406</v>
      </c>
    </row>
    <row r="62" spans="1:8">
      <c r="A62" s="163" t="s">
        <v>407</v>
      </c>
      <c r="B62" s="171">
        <v>0</v>
      </c>
      <c r="C62" s="171">
        <v>0</v>
      </c>
      <c r="D62" s="171">
        <v>0</v>
      </c>
      <c r="E62" s="171">
        <v>0</v>
      </c>
      <c r="F62" s="171">
        <v>0</v>
      </c>
      <c r="G62" s="171">
        <v>0</v>
      </c>
      <c r="H62" s="156"/>
    </row>
    <row r="63" spans="1:8">
      <c r="A63" s="164" t="s">
        <v>408</v>
      </c>
      <c r="B63" s="171">
        <v>0</v>
      </c>
      <c r="C63" s="171">
        <v>0</v>
      </c>
      <c r="D63" s="171">
        <v>0</v>
      </c>
      <c r="E63" s="171">
        <v>0</v>
      </c>
      <c r="F63" s="171">
        <v>0</v>
      </c>
      <c r="G63" s="171">
        <v>0</v>
      </c>
      <c r="H63" s="167" t="s">
        <v>409</v>
      </c>
    </row>
    <row r="64" spans="1:8">
      <c r="A64" s="164" t="s">
        <v>410</v>
      </c>
      <c r="B64" s="171">
        <v>0</v>
      </c>
      <c r="C64" s="171">
        <v>0</v>
      </c>
      <c r="D64" s="171">
        <v>0</v>
      </c>
      <c r="E64" s="171">
        <v>0</v>
      </c>
      <c r="F64" s="171">
        <v>0</v>
      </c>
      <c r="G64" s="171">
        <v>0</v>
      </c>
      <c r="H64" s="167" t="s">
        <v>411</v>
      </c>
    </row>
    <row r="65" spans="1:8">
      <c r="A65" s="164" t="s">
        <v>412</v>
      </c>
      <c r="B65" s="171">
        <v>0</v>
      </c>
      <c r="C65" s="171">
        <v>0</v>
      </c>
      <c r="D65" s="171">
        <v>0</v>
      </c>
      <c r="E65" s="171">
        <v>0</v>
      </c>
      <c r="F65" s="171">
        <v>0</v>
      </c>
      <c r="G65" s="171">
        <v>0</v>
      </c>
      <c r="H65" s="167" t="s">
        <v>413</v>
      </c>
    </row>
    <row r="66" spans="1:8">
      <c r="A66" s="164" t="s">
        <v>414</v>
      </c>
      <c r="B66" s="171">
        <v>0</v>
      </c>
      <c r="C66" s="171">
        <v>0</v>
      </c>
      <c r="D66" s="171">
        <v>0</v>
      </c>
      <c r="E66" s="171">
        <v>0</v>
      </c>
      <c r="F66" s="171">
        <v>0</v>
      </c>
      <c r="G66" s="171">
        <v>0</v>
      </c>
      <c r="H66" s="167" t="s">
        <v>415</v>
      </c>
    </row>
    <row r="67" spans="1:8">
      <c r="A67" s="164" t="s">
        <v>416</v>
      </c>
      <c r="B67" s="171">
        <v>0</v>
      </c>
      <c r="C67" s="171">
        <v>0</v>
      </c>
      <c r="D67" s="171">
        <v>0</v>
      </c>
      <c r="E67" s="171">
        <v>0</v>
      </c>
      <c r="F67" s="171">
        <v>0</v>
      </c>
      <c r="G67" s="171">
        <v>0</v>
      </c>
      <c r="H67" s="167" t="s">
        <v>417</v>
      </c>
    </row>
    <row r="68" spans="1:8">
      <c r="A68" s="164" t="s">
        <v>418</v>
      </c>
      <c r="B68" s="171">
        <v>0</v>
      </c>
      <c r="C68" s="171">
        <v>0</v>
      </c>
      <c r="D68" s="171">
        <v>0</v>
      </c>
      <c r="E68" s="171">
        <v>0</v>
      </c>
      <c r="F68" s="171">
        <v>0</v>
      </c>
      <c r="G68" s="171">
        <v>0</v>
      </c>
      <c r="H68" s="167"/>
    </row>
    <row r="69" spans="1:8">
      <c r="A69" s="164" t="s">
        <v>419</v>
      </c>
      <c r="B69" s="171">
        <v>0</v>
      </c>
      <c r="C69" s="171">
        <v>0</v>
      </c>
      <c r="D69" s="171">
        <v>0</v>
      </c>
      <c r="E69" s="171">
        <v>0</v>
      </c>
      <c r="F69" s="171">
        <v>0</v>
      </c>
      <c r="G69" s="171">
        <v>0</v>
      </c>
      <c r="H69" s="167" t="s">
        <v>420</v>
      </c>
    </row>
    <row r="70" spans="1:8">
      <c r="A70" s="164" t="s">
        <v>421</v>
      </c>
      <c r="B70" s="171">
        <v>0</v>
      </c>
      <c r="C70" s="171">
        <v>0</v>
      </c>
      <c r="D70" s="171">
        <v>0</v>
      </c>
      <c r="E70" s="171">
        <v>0</v>
      </c>
      <c r="F70" s="171">
        <v>0</v>
      </c>
      <c r="G70" s="171">
        <v>0</v>
      </c>
      <c r="H70" s="167" t="s">
        <v>422</v>
      </c>
    </row>
    <row r="71" spans="1:8">
      <c r="A71" s="163" t="s">
        <v>423</v>
      </c>
      <c r="B71" s="171">
        <v>0</v>
      </c>
      <c r="C71" s="171">
        <v>0</v>
      </c>
      <c r="D71" s="171">
        <v>0</v>
      </c>
      <c r="E71" s="171">
        <v>0</v>
      </c>
      <c r="F71" s="171">
        <v>0</v>
      </c>
      <c r="G71" s="171">
        <v>0</v>
      </c>
      <c r="H71" s="156"/>
    </row>
    <row r="72" spans="1:8">
      <c r="A72" s="164" t="s">
        <v>424</v>
      </c>
      <c r="B72" s="171">
        <v>0</v>
      </c>
      <c r="C72" s="171">
        <v>0</v>
      </c>
      <c r="D72" s="171">
        <v>0</v>
      </c>
      <c r="E72" s="171">
        <v>0</v>
      </c>
      <c r="F72" s="171">
        <v>0</v>
      </c>
      <c r="G72" s="171">
        <v>0</v>
      </c>
      <c r="H72" s="167" t="s">
        <v>425</v>
      </c>
    </row>
    <row r="73" spans="1:8">
      <c r="A73" s="164" t="s">
        <v>426</v>
      </c>
      <c r="B73" s="171">
        <v>0</v>
      </c>
      <c r="C73" s="171">
        <v>0</v>
      </c>
      <c r="D73" s="171">
        <v>0</v>
      </c>
      <c r="E73" s="171">
        <v>0</v>
      </c>
      <c r="F73" s="171">
        <v>0</v>
      </c>
      <c r="G73" s="171">
        <v>0</v>
      </c>
      <c r="H73" s="167" t="s">
        <v>427</v>
      </c>
    </row>
    <row r="74" spans="1:8">
      <c r="A74" s="164" t="s">
        <v>428</v>
      </c>
      <c r="B74" s="171">
        <v>0</v>
      </c>
      <c r="C74" s="171">
        <v>0</v>
      </c>
      <c r="D74" s="171">
        <v>0</v>
      </c>
      <c r="E74" s="171">
        <v>0</v>
      </c>
      <c r="F74" s="171">
        <v>0</v>
      </c>
      <c r="G74" s="171">
        <v>0</v>
      </c>
      <c r="H74" s="167" t="s">
        <v>429</v>
      </c>
    </row>
    <row r="75" spans="1:8">
      <c r="A75" s="163" t="s">
        <v>430</v>
      </c>
      <c r="B75" s="171">
        <v>0</v>
      </c>
      <c r="C75" s="171">
        <v>0</v>
      </c>
      <c r="D75" s="171">
        <v>0</v>
      </c>
      <c r="E75" s="171">
        <v>0</v>
      </c>
      <c r="F75" s="171">
        <v>0</v>
      </c>
      <c r="G75" s="171">
        <v>0</v>
      </c>
      <c r="H75" s="156"/>
    </row>
    <row r="76" spans="1:8">
      <c r="A76" s="164" t="s">
        <v>431</v>
      </c>
      <c r="B76" s="171">
        <v>0</v>
      </c>
      <c r="C76" s="171">
        <v>0</v>
      </c>
      <c r="D76" s="171">
        <v>0</v>
      </c>
      <c r="E76" s="171">
        <v>0</v>
      </c>
      <c r="F76" s="171">
        <v>0</v>
      </c>
      <c r="G76" s="171">
        <v>0</v>
      </c>
      <c r="H76" s="167" t="s">
        <v>432</v>
      </c>
    </row>
    <row r="77" spans="1:8">
      <c r="A77" s="164" t="s">
        <v>433</v>
      </c>
      <c r="B77" s="171">
        <v>0</v>
      </c>
      <c r="C77" s="171">
        <v>0</v>
      </c>
      <c r="D77" s="171">
        <v>0</v>
      </c>
      <c r="E77" s="171">
        <v>0</v>
      </c>
      <c r="F77" s="171">
        <v>0</v>
      </c>
      <c r="G77" s="171">
        <v>0</v>
      </c>
      <c r="H77" s="167" t="s">
        <v>434</v>
      </c>
    </row>
    <row r="78" spans="1:8">
      <c r="A78" s="164" t="s">
        <v>435</v>
      </c>
      <c r="B78" s="171">
        <v>0</v>
      </c>
      <c r="C78" s="171">
        <v>0</v>
      </c>
      <c r="D78" s="171">
        <v>0</v>
      </c>
      <c r="E78" s="171">
        <v>0</v>
      </c>
      <c r="F78" s="171">
        <v>0</v>
      </c>
      <c r="G78" s="171">
        <v>0</v>
      </c>
      <c r="H78" s="167" t="s">
        <v>436</v>
      </c>
    </row>
    <row r="79" spans="1:8">
      <c r="A79" s="164" t="s">
        <v>437</v>
      </c>
      <c r="B79" s="171">
        <v>0</v>
      </c>
      <c r="C79" s="171">
        <v>0</v>
      </c>
      <c r="D79" s="171">
        <v>0</v>
      </c>
      <c r="E79" s="171">
        <v>0</v>
      </c>
      <c r="F79" s="171">
        <v>0</v>
      </c>
      <c r="G79" s="171">
        <v>0</v>
      </c>
      <c r="H79" s="167" t="s">
        <v>438</v>
      </c>
    </row>
    <row r="80" spans="1:8">
      <c r="A80" s="164" t="s">
        <v>439</v>
      </c>
      <c r="B80" s="171">
        <v>0</v>
      </c>
      <c r="C80" s="171">
        <v>0</v>
      </c>
      <c r="D80" s="171">
        <v>0</v>
      </c>
      <c r="E80" s="171">
        <v>0</v>
      </c>
      <c r="F80" s="171">
        <v>0</v>
      </c>
      <c r="G80" s="171">
        <v>0</v>
      </c>
      <c r="H80" s="167" t="s">
        <v>440</v>
      </c>
    </row>
    <row r="81" spans="1:8">
      <c r="A81" s="164" t="s">
        <v>441</v>
      </c>
      <c r="B81" s="171">
        <v>0</v>
      </c>
      <c r="C81" s="171">
        <v>0</v>
      </c>
      <c r="D81" s="171">
        <v>0</v>
      </c>
      <c r="E81" s="171">
        <v>0</v>
      </c>
      <c r="F81" s="171">
        <v>0</v>
      </c>
      <c r="G81" s="171">
        <v>0</v>
      </c>
      <c r="H81" s="167" t="s">
        <v>442</v>
      </c>
    </row>
    <row r="82" spans="1:8">
      <c r="A82" s="164" t="s">
        <v>443</v>
      </c>
      <c r="B82" s="171">
        <v>0</v>
      </c>
      <c r="C82" s="171">
        <v>0</v>
      </c>
      <c r="D82" s="171">
        <v>0</v>
      </c>
      <c r="E82" s="171">
        <v>0</v>
      </c>
      <c r="F82" s="171">
        <v>0</v>
      </c>
      <c r="G82" s="171">
        <v>0</v>
      </c>
      <c r="H82" s="167" t="s">
        <v>444</v>
      </c>
    </row>
    <row r="83" spans="1:8">
      <c r="A83" s="165"/>
      <c r="B83" s="172"/>
      <c r="C83" s="172"/>
      <c r="D83" s="172"/>
      <c r="E83" s="172"/>
      <c r="F83" s="172"/>
      <c r="G83" s="172"/>
      <c r="H83" s="156"/>
    </row>
    <row r="84" spans="1:8">
      <c r="A84" s="166" t="s">
        <v>445</v>
      </c>
      <c r="B84" s="170">
        <v>32090344.489999998</v>
      </c>
      <c r="C84" s="170">
        <v>30527617.579999998</v>
      </c>
      <c r="D84" s="170">
        <v>62617962.07</v>
      </c>
      <c r="E84" s="170">
        <v>15701024.079999998</v>
      </c>
      <c r="F84" s="170">
        <v>15701024.079999998</v>
      </c>
      <c r="G84" s="170">
        <v>46916937.989999995</v>
      </c>
      <c r="H84" s="156"/>
    </row>
    <row r="85" spans="1:8">
      <c r="A85" s="163" t="s">
        <v>310</v>
      </c>
      <c r="B85" s="171">
        <v>574482</v>
      </c>
      <c r="C85" s="171">
        <v>0</v>
      </c>
      <c r="D85" s="171">
        <v>574482</v>
      </c>
      <c r="E85" s="171">
        <v>0</v>
      </c>
      <c r="F85" s="171">
        <v>0</v>
      </c>
      <c r="G85" s="171">
        <v>574482</v>
      </c>
      <c r="H85" s="156"/>
    </row>
    <row r="86" spans="1:8">
      <c r="A86" s="164" t="s">
        <v>311</v>
      </c>
      <c r="B86" s="171">
        <v>0</v>
      </c>
      <c r="C86" s="171">
        <v>0</v>
      </c>
      <c r="D86" s="171">
        <v>0</v>
      </c>
      <c r="E86" s="171">
        <v>0</v>
      </c>
      <c r="F86" s="171">
        <v>0</v>
      </c>
      <c r="G86" s="171">
        <v>0</v>
      </c>
      <c r="H86" s="167" t="s">
        <v>446</v>
      </c>
    </row>
    <row r="87" spans="1:8">
      <c r="A87" s="164" t="s">
        <v>313</v>
      </c>
      <c r="B87" s="175">
        <v>574482</v>
      </c>
      <c r="C87" s="175">
        <v>0</v>
      </c>
      <c r="D87" s="171">
        <v>574482</v>
      </c>
      <c r="E87" s="175">
        <v>0</v>
      </c>
      <c r="F87" s="175">
        <v>0</v>
      </c>
      <c r="G87" s="171">
        <v>574482</v>
      </c>
      <c r="H87" s="167" t="s">
        <v>447</v>
      </c>
    </row>
    <row r="88" spans="1:8">
      <c r="A88" s="164" t="s">
        <v>315</v>
      </c>
      <c r="B88" s="171">
        <v>0</v>
      </c>
      <c r="C88" s="171">
        <v>0</v>
      </c>
      <c r="D88" s="171">
        <v>0</v>
      </c>
      <c r="E88" s="171">
        <v>0</v>
      </c>
      <c r="F88" s="171">
        <v>0</v>
      </c>
      <c r="G88" s="171">
        <v>0</v>
      </c>
      <c r="H88" s="167" t="s">
        <v>448</v>
      </c>
    </row>
    <row r="89" spans="1:8">
      <c r="A89" s="164" t="s">
        <v>317</v>
      </c>
      <c r="B89" s="171">
        <v>0</v>
      </c>
      <c r="C89" s="171">
        <v>0</v>
      </c>
      <c r="D89" s="171">
        <v>0</v>
      </c>
      <c r="E89" s="171">
        <v>0</v>
      </c>
      <c r="F89" s="171">
        <v>0</v>
      </c>
      <c r="G89" s="171">
        <v>0</v>
      </c>
      <c r="H89" s="167" t="s">
        <v>449</v>
      </c>
    </row>
    <row r="90" spans="1:8">
      <c r="A90" s="164" t="s">
        <v>319</v>
      </c>
      <c r="B90" s="171">
        <v>0</v>
      </c>
      <c r="C90" s="171">
        <v>0</v>
      </c>
      <c r="D90" s="171">
        <v>0</v>
      </c>
      <c r="E90" s="171">
        <v>0</v>
      </c>
      <c r="F90" s="171">
        <v>0</v>
      </c>
      <c r="G90" s="171">
        <v>0</v>
      </c>
      <c r="H90" s="167" t="s">
        <v>450</v>
      </c>
    </row>
    <row r="91" spans="1:8">
      <c r="A91" s="164" t="s">
        <v>321</v>
      </c>
      <c r="B91" s="171">
        <v>0</v>
      </c>
      <c r="C91" s="171">
        <v>0</v>
      </c>
      <c r="D91" s="171">
        <v>0</v>
      </c>
      <c r="E91" s="171">
        <v>0</v>
      </c>
      <c r="F91" s="171">
        <v>0</v>
      </c>
      <c r="G91" s="171">
        <v>0</v>
      </c>
      <c r="H91" s="167" t="s">
        <v>451</v>
      </c>
    </row>
    <row r="92" spans="1:8">
      <c r="A92" s="164" t="s">
        <v>323</v>
      </c>
      <c r="B92" s="171">
        <v>0</v>
      </c>
      <c r="C92" s="171">
        <v>0</v>
      </c>
      <c r="D92" s="171">
        <v>0</v>
      </c>
      <c r="E92" s="171">
        <v>0</v>
      </c>
      <c r="F92" s="171">
        <v>0</v>
      </c>
      <c r="G92" s="171">
        <v>0</v>
      </c>
      <c r="H92" s="167" t="s">
        <v>452</v>
      </c>
    </row>
    <row r="93" spans="1:8">
      <c r="A93" s="163" t="s">
        <v>325</v>
      </c>
      <c r="B93" s="171">
        <v>563756.71</v>
      </c>
      <c r="C93" s="171">
        <v>919317.25</v>
      </c>
      <c r="D93" s="171">
        <v>1483073.96</v>
      </c>
      <c r="E93" s="171">
        <v>916415.25</v>
      </c>
      <c r="F93" s="171">
        <v>916415.25</v>
      </c>
      <c r="G93" s="171">
        <v>566658.71000000008</v>
      </c>
      <c r="H93" s="156"/>
    </row>
    <row r="94" spans="1:8">
      <c r="A94" s="164" t="s">
        <v>326</v>
      </c>
      <c r="B94" s="171">
        <v>0</v>
      </c>
      <c r="C94" s="171">
        <v>0</v>
      </c>
      <c r="D94" s="171">
        <v>0</v>
      </c>
      <c r="E94" s="171">
        <v>0</v>
      </c>
      <c r="F94" s="171">
        <v>0</v>
      </c>
      <c r="G94" s="171">
        <v>0</v>
      </c>
      <c r="H94" s="167" t="s">
        <v>453</v>
      </c>
    </row>
    <row r="95" spans="1:8">
      <c r="A95" s="164" t="s">
        <v>328</v>
      </c>
      <c r="B95" s="171">
        <v>0</v>
      </c>
      <c r="C95" s="171">
        <v>0</v>
      </c>
      <c r="D95" s="171">
        <v>0</v>
      </c>
      <c r="E95" s="171">
        <v>0</v>
      </c>
      <c r="F95" s="171">
        <v>0</v>
      </c>
      <c r="G95" s="171">
        <v>0</v>
      </c>
      <c r="H95" s="167" t="s">
        <v>454</v>
      </c>
    </row>
    <row r="96" spans="1:8">
      <c r="A96" s="164" t="s">
        <v>330</v>
      </c>
      <c r="B96" s="171">
        <v>0</v>
      </c>
      <c r="C96" s="171">
        <v>0</v>
      </c>
      <c r="D96" s="171">
        <v>0</v>
      </c>
      <c r="E96" s="171">
        <v>0</v>
      </c>
      <c r="F96" s="171">
        <v>0</v>
      </c>
      <c r="G96" s="171">
        <v>0</v>
      </c>
      <c r="H96" s="167" t="s">
        <v>455</v>
      </c>
    </row>
    <row r="97" spans="1:8">
      <c r="A97" s="164" t="s">
        <v>332</v>
      </c>
      <c r="B97" s="171">
        <v>0</v>
      </c>
      <c r="C97" s="171">
        <v>0</v>
      </c>
      <c r="D97" s="171">
        <v>0</v>
      </c>
      <c r="E97" s="171">
        <v>0</v>
      </c>
      <c r="F97" s="171">
        <v>0</v>
      </c>
      <c r="G97" s="171">
        <v>0</v>
      </c>
      <c r="H97" s="167" t="s">
        <v>456</v>
      </c>
    </row>
    <row r="98" spans="1:8">
      <c r="A98" s="157" t="s">
        <v>334</v>
      </c>
      <c r="B98" s="171">
        <v>0</v>
      </c>
      <c r="C98" s="171">
        <v>0</v>
      </c>
      <c r="D98" s="171">
        <v>0</v>
      </c>
      <c r="E98" s="171">
        <v>0</v>
      </c>
      <c r="F98" s="171">
        <v>0</v>
      </c>
      <c r="G98" s="171">
        <v>0</v>
      </c>
      <c r="H98" s="167" t="s">
        <v>457</v>
      </c>
    </row>
    <row r="99" spans="1:8">
      <c r="A99" s="164" t="s">
        <v>336</v>
      </c>
      <c r="B99" s="175">
        <v>146059.35</v>
      </c>
      <c r="C99" s="175">
        <v>919317.25</v>
      </c>
      <c r="D99" s="171">
        <v>1065376.6000000001</v>
      </c>
      <c r="E99" s="175">
        <v>916415.25</v>
      </c>
      <c r="F99" s="175">
        <v>916415.25</v>
      </c>
      <c r="G99" s="171">
        <v>148961.35000000009</v>
      </c>
      <c r="H99" s="167" t="s">
        <v>458</v>
      </c>
    </row>
    <row r="100" spans="1:8">
      <c r="A100" s="164" t="s">
        <v>338</v>
      </c>
      <c r="B100" s="171">
        <v>0</v>
      </c>
      <c r="C100" s="171">
        <v>0</v>
      </c>
      <c r="D100" s="171">
        <v>0</v>
      </c>
      <c r="E100" s="171">
        <v>0</v>
      </c>
      <c r="F100" s="171">
        <v>0</v>
      </c>
      <c r="G100" s="171">
        <v>0</v>
      </c>
      <c r="H100" s="167" t="s">
        <v>459</v>
      </c>
    </row>
    <row r="101" spans="1:8">
      <c r="A101" s="164" t="s">
        <v>340</v>
      </c>
      <c r="B101" s="171">
        <v>0</v>
      </c>
      <c r="C101" s="171">
        <v>0</v>
      </c>
      <c r="D101" s="171">
        <v>0</v>
      </c>
      <c r="E101" s="171">
        <v>0</v>
      </c>
      <c r="F101" s="171">
        <v>0</v>
      </c>
      <c r="G101" s="171">
        <v>0</v>
      </c>
      <c r="H101" s="167" t="s">
        <v>460</v>
      </c>
    </row>
    <row r="102" spans="1:8">
      <c r="A102" s="164" t="s">
        <v>342</v>
      </c>
      <c r="B102" s="175">
        <v>417697.36</v>
      </c>
      <c r="C102" s="175">
        <v>0</v>
      </c>
      <c r="D102" s="171">
        <v>417697.36</v>
      </c>
      <c r="E102" s="175">
        <v>0</v>
      </c>
      <c r="F102" s="175">
        <v>0</v>
      </c>
      <c r="G102" s="171">
        <v>417697.36</v>
      </c>
      <c r="H102" s="167" t="s">
        <v>461</v>
      </c>
    </row>
    <row r="103" spans="1:8">
      <c r="A103" s="163" t="s">
        <v>344</v>
      </c>
      <c r="B103" s="171">
        <v>1337258.99</v>
      </c>
      <c r="C103" s="171">
        <v>1151272.3</v>
      </c>
      <c r="D103" s="171">
        <v>2488531.29</v>
      </c>
      <c r="E103" s="171">
        <v>0</v>
      </c>
      <c r="F103" s="171">
        <v>0</v>
      </c>
      <c r="G103" s="171">
        <v>2488531.29</v>
      </c>
      <c r="H103" s="156"/>
    </row>
    <row r="104" spans="1:8">
      <c r="A104" s="164" t="s">
        <v>345</v>
      </c>
      <c r="B104" s="175">
        <v>1237258.99</v>
      </c>
      <c r="C104" s="175">
        <v>1151272.3</v>
      </c>
      <c r="D104" s="171">
        <v>2388531.29</v>
      </c>
      <c r="E104" s="175">
        <v>0</v>
      </c>
      <c r="F104" s="175">
        <v>0</v>
      </c>
      <c r="G104" s="171">
        <v>2388531.29</v>
      </c>
      <c r="H104" s="167" t="s">
        <v>462</v>
      </c>
    </row>
    <row r="105" spans="1:8">
      <c r="A105" s="164" t="s">
        <v>347</v>
      </c>
      <c r="B105" s="171">
        <v>0</v>
      </c>
      <c r="C105" s="171">
        <v>0</v>
      </c>
      <c r="D105" s="171">
        <v>0</v>
      </c>
      <c r="E105" s="171">
        <v>0</v>
      </c>
      <c r="F105" s="171">
        <v>0</v>
      </c>
      <c r="G105" s="171">
        <v>0</v>
      </c>
      <c r="H105" s="167" t="s">
        <v>463</v>
      </c>
    </row>
    <row r="106" spans="1:8">
      <c r="A106" s="164" t="s">
        <v>349</v>
      </c>
      <c r="B106" s="171">
        <v>0</v>
      </c>
      <c r="C106" s="171">
        <v>0</v>
      </c>
      <c r="D106" s="171">
        <v>0</v>
      </c>
      <c r="E106" s="171">
        <v>0</v>
      </c>
      <c r="F106" s="171">
        <v>0</v>
      </c>
      <c r="G106" s="171">
        <v>0</v>
      </c>
      <c r="H106" s="167" t="s">
        <v>464</v>
      </c>
    </row>
    <row r="107" spans="1:8">
      <c r="A107" s="164" t="s">
        <v>351</v>
      </c>
      <c r="B107" s="171">
        <v>0</v>
      </c>
      <c r="C107" s="171">
        <v>0</v>
      </c>
      <c r="D107" s="171">
        <v>0</v>
      </c>
      <c r="E107" s="171">
        <v>0</v>
      </c>
      <c r="F107" s="171">
        <v>0</v>
      </c>
      <c r="G107" s="171">
        <v>0</v>
      </c>
      <c r="H107" s="167" t="s">
        <v>465</v>
      </c>
    </row>
    <row r="108" spans="1:8">
      <c r="A108" s="164" t="s">
        <v>353</v>
      </c>
      <c r="B108" s="175">
        <v>100000</v>
      </c>
      <c r="C108" s="175">
        <v>0</v>
      </c>
      <c r="D108" s="171">
        <v>100000</v>
      </c>
      <c r="E108" s="175">
        <v>0</v>
      </c>
      <c r="F108" s="175">
        <v>0</v>
      </c>
      <c r="G108" s="171">
        <v>100000</v>
      </c>
      <c r="H108" s="167" t="s">
        <v>466</v>
      </c>
    </row>
    <row r="109" spans="1:8">
      <c r="A109" s="164" t="s">
        <v>355</v>
      </c>
      <c r="B109" s="171">
        <v>0</v>
      </c>
      <c r="C109" s="171">
        <v>0</v>
      </c>
      <c r="D109" s="171">
        <v>0</v>
      </c>
      <c r="E109" s="171">
        <v>0</v>
      </c>
      <c r="F109" s="171">
        <v>0</v>
      </c>
      <c r="G109" s="171">
        <v>0</v>
      </c>
      <c r="H109" s="167" t="s">
        <v>467</v>
      </c>
    </row>
    <row r="110" spans="1:8">
      <c r="A110" s="164" t="s">
        <v>357</v>
      </c>
      <c r="B110" s="171">
        <v>0</v>
      </c>
      <c r="C110" s="171">
        <v>0</v>
      </c>
      <c r="D110" s="171">
        <v>0</v>
      </c>
      <c r="E110" s="171">
        <v>0</v>
      </c>
      <c r="F110" s="171">
        <v>0</v>
      </c>
      <c r="G110" s="171">
        <v>0</v>
      </c>
      <c r="H110" s="167" t="s">
        <v>468</v>
      </c>
    </row>
    <row r="111" spans="1:8">
      <c r="A111" s="164" t="s">
        <v>359</v>
      </c>
      <c r="B111" s="171">
        <v>0</v>
      </c>
      <c r="C111" s="171">
        <v>0</v>
      </c>
      <c r="D111" s="171">
        <v>0</v>
      </c>
      <c r="E111" s="171">
        <v>0</v>
      </c>
      <c r="F111" s="171">
        <v>0</v>
      </c>
      <c r="G111" s="171">
        <v>0</v>
      </c>
      <c r="H111" s="167" t="s">
        <v>469</v>
      </c>
    </row>
    <row r="112" spans="1:8">
      <c r="A112" s="164" t="s">
        <v>361</v>
      </c>
      <c r="B112" s="171">
        <v>0</v>
      </c>
      <c r="C112" s="171">
        <v>0</v>
      </c>
      <c r="D112" s="171">
        <v>0</v>
      </c>
      <c r="E112" s="171">
        <v>0</v>
      </c>
      <c r="F112" s="171">
        <v>0</v>
      </c>
      <c r="G112" s="171">
        <v>0</v>
      </c>
      <c r="H112" s="167" t="s">
        <v>470</v>
      </c>
    </row>
    <row r="113" spans="1:8">
      <c r="A113" s="163" t="s">
        <v>363</v>
      </c>
      <c r="B113" s="171">
        <v>196800</v>
      </c>
      <c r="C113" s="171">
        <v>265100</v>
      </c>
      <c r="D113" s="171">
        <v>461900</v>
      </c>
      <c r="E113" s="171">
        <v>222523.2</v>
      </c>
      <c r="F113" s="171">
        <v>222523.2</v>
      </c>
      <c r="G113" s="171">
        <v>239376.8</v>
      </c>
      <c r="H113" s="156"/>
    </row>
    <row r="114" spans="1:8">
      <c r="A114" s="164" t="s">
        <v>364</v>
      </c>
      <c r="B114" s="171">
        <v>0</v>
      </c>
      <c r="C114" s="171">
        <v>0</v>
      </c>
      <c r="D114" s="171">
        <v>0</v>
      </c>
      <c r="E114" s="171">
        <v>0</v>
      </c>
      <c r="F114" s="171">
        <v>0</v>
      </c>
      <c r="G114" s="171">
        <v>0</v>
      </c>
      <c r="H114" s="167" t="s">
        <v>471</v>
      </c>
    </row>
    <row r="115" spans="1:8">
      <c r="A115" s="164" t="s">
        <v>366</v>
      </c>
      <c r="B115" s="171">
        <v>0</v>
      </c>
      <c r="C115" s="171">
        <v>0</v>
      </c>
      <c r="D115" s="171">
        <v>0</v>
      </c>
      <c r="E115" s="171">
        <v>0</v>
      </c>
      <c r="F115" s="171">
        <v>0</v>
      </c>
      <c r="G115" s="171">
        <v>0</v>
      </c>
      <c r="H115" s="167" t="s">
        <v>472</v>
      </c>
    </row>
    <row r="116" spans="1:8">
      <c r="A116" s="164" t="s">
        <v>368</v>
      </c>
      <c r="B116" s="171">
        <v>0</v>
      </c>
      <c r="C116" s="171">
        <v>0</v>
      </c>
      <c r="D116" s="171">
        <v>0</v>
      </c>
      <c r="E116" s="171">
        <v>0</v>
      </c>
      <c r="F116" s="171">
        <v>0</v>
      </c>
      <c r="G116" s="171">
        <v>0</v>
      </c>
      <c r="H116" s="167" t="s">
        <v>473</v>
      </c>
    </row>
    <row r="117" spans="1:8">
      <c r="A117" s="164" t="s">
        <v>370</v>
      </c>
      <c r="B117" s="175">
        <v>196800</v>
      </c>
      <c r="C117" s="175">
        <v>265100</v>
      </c>
      <c r="D117" s="171">
        <v>461900</v>
      </c>
      <c r="E117" s="175">
        <v>222523.2</v>
      </c>
      <c r="F117" s="175">
        <v>222523.2</v>
      </c>
      <c r="G117" s="171">
        <v>239376.8</v>
      </c>
      <c r="H117" s="167" t="s">
        <v>474</v>
      </c>
    </row>
    <row r="118" spans="1:8">
      <c r="A118" s="164" t="s">
        <v>372</v>
      </c>
      <c r="B118" s="171">
        <v>0</v>
      </c>
      <c r="C118" s="171">
        <v>0</v>
      </c>
      <c r="D118" s="171">
        <v>0</v>
      </c>
      <c r="E118" s="171">
        <v>0</v>
      </c>
      <c r="F118" s="171">
        <v>0</v>
      </c>
      <c r="G118" s="171">
        <v>0</v>
      </c>
      <c r="H118" s="167" t="s">
        <v>475</v>
      </c>
    </row>
    <row r="119" spans="1:8">
      <c r="A119" s="164" t="s">
        <v>374</v>
      </c>
      <c r="B119" s="171">
        <v>0</v>
      </c>
      <c r="C119" s="171">
        <v>0</v>
      </c>
      <c r="D119" s="171">
        <v>0</v>
      </c>
      <c r="E119" s="171">
        <v>0</v>
      </c>
      <c r="F119" s="171">
        <v>0</v>
      </c>
      <c r="G119" s="171">
        <v>0</v>
      </c>
      <c r="H119" s="167" t="s">
        <v>476</v>
      </c>
    </row>
    <row r="120" spans="1:8">
      <c r="A120" s="164" t="s">
        <v>376</v>
      </c>
      <c r="B120" s="171">
        <v>0</v>
      </c>
      <c r="C120" s="171">
        <v>0</v>
      </c>
      <c r="D120" s="171">
        <v>0</v>
      </c>
      <c r="E120" s="171">
        <v>0</v>
      </c>
      <c r="F120" s="171">
        <v>0</v>
      </c>
      <c r="G120" s="171">
        <v>0</v>
      </c>
      <c r="H120" s="168"/>
    </row>
    <row r="121" spans="1:8">
      <c r="A121" s="164" t="s">
        <v>377</v>
      </c>
      <c r="B121" s="171">
        <v>0</v>
      </c>
      <c r="C121" s="171">
        <v>0</v>
      </c>
      <c r="D121" s="171">
        <v>0</v>
      </c>
      <c r="E121" s="171">
        <v>0</v>
      </c>
      <c r="F121" s="171">
        <v>0</v>
      </c>
      <c r="G121" s="171">
        <v>0</v>
      </c>
      <c r="H121" s="168"/>
    </row>
    <row r="122" spans="1:8">
      <c r="A122" s="164" t="s">
        <v>379</v>
      </c>
      <c r="B122" s="171">
        <v>0</v>
      </c>
      <c r="C122" s="171">
        <v>0</v>
      </c>
      <c r="D122" s="171">
        <v>0</v>
      </c>
      <c r="E122" s="171">
        <v>0</v>
      </c>
      <c r="F122" s="171">
        <v>0</v>
      </c>
      <c r="G122" s="171">
        <v>0</v>
      </c>
      <c r="H122" s="167" t="s">
        <v>477</v>
      </c>
    </row>
    <row r="123" spans="1:8">
      <c r="A123" s="163" t="s">
        <v>381</v>
      </c>
      <c r="B123" s="171">
        <v>2000000</v>
      </c>
      <c r="C123" s="171">
        <v>500000</v>
      </c>
      <c r="D123" s="171">
        <v>2500000</v>
      </c>
      <c r="E123" s="171">
        <v>500000</v>
      </c>
      <c r="F123" s="171">
        <v>500000</v>
      </c>
      <c r="G123" s="171">
        <v>2000000</v>
      </c>
      <c r="H123" s="156"/>
    </row>
    <row r="124" spans="1:8">
      <c r="A124" s="164" t="s">
        <v>382</v>
      </c>
      <c r="B124" s="171">
        <v>0</v>
      </c>
      <c r="C124" s="171">
        <v>0</v>
      </c>
      <c r="D124" s="171">
        <v>0</v>
      </c>
      <c r="E124" s="171">
        <v>0</v>
      </c>
      <c r="F124" s="171">
        <v>0</v>
      </c>
      <c r="G124" s="171">
        <v>0</v>
      </c>
      <c r="H124" s="167" t="s">
        <v>478</v>
      </c>
    </row>
    <row r="125" spans="1:8">
      <c r="A125" s="164" t="s">
        <v>384</v>
      </c>
      <c r="B125" s="171">
        <v>0</v>
      </c>
      <c r="C125" s="171">
        <v>0</v>
      </c>
      <c r="D125" s="171">
        <v>0</v>
      </c>
      <c r="E125" s="171">
        <v>0</v>
      </c>
      <c r="F125" s="171">
        <v>0</v>
      </c>
      <c r="G125" s="171">
        <v>0</v>
      </c>
      <c r="H125" s="167" t="s">
        <v>479</v>
      </c>
    </row>
    <row r="126" spans="1:8">
      <c r="A126" s="164" t="s">
        <v>386</v>
      </c>
      <c r="B126" s="171">
        <v>0</v>
      </c>
      <c r="C126" s="171">
        <v>0</v>
      </c>
      <c r="D126" s="171">
        <v>0</v>
      </c>
      <c r="E126" s="171">
        <v>0</v>
      </c>
      <c r="F126" s="171">
        <v>0</v>
      </c>
      <c r="G126" s="171">
        <v>0</v>
      </c>
      <c r="H126" s="167" t="s">
        <v>480</v>
      </c>
    </row>
    <row r="127" spans="1:8">
      <c r="A127" s="164" t="s">
        <v>388</v>
      </c>
      <c r="B127" s="175">
        <v>2000000</v>
      </c>
      <c r="C127" s="175">
        <v>500000</v>
      </c>
      <c r="D127" s="171">
        <v>2500000</v>
      </c>
      <c r="E127" s="175">
        <v>500000</v>
      </c>
      <c r="F127" s="175">
        <v>500000</v>
      </c>
      <c r="G127" s="171">
        <v>2000000</v>
      </c>
      <c r="H127" s="167" t="s">
        <v>481</v>
      </c>
    </row>
    <row r="128" spans="1:8">
      <c r="A128" s="164" t="s">
        <v>390</v>
      </c>
      <c r="B128" s="171">
        <v>0</v>
      </c>
      <c r="C128" s="171">
        <v>0</v>
      </c>
      <c r="D128" s="171">
        <v>0</v>
      </c>
      <c r="E128" s="171">
        <v>0</v>
      </c>
      <c r="F128" s="171">
        <v>0</v>
      </c>
      <c r="G128" s="171">
        <v>0</v>
      </c>
      <c r="H128" s="167" t="s">
        <v>482</v>
      </c>
    </row>
    <row r="129" spans="1:8">
      <c r="A129" s="164" t="s">
        <v>392</v>
      </c>
      <c r="B129" s="171">
        <v>0</v>
      </c>
      <c r="C129" s="171">
        <v>0</v>
      </c>
      <c r="D129" s="171">
        <v>0</v>
      </c>
      <c r="E129" s="171">
        <v>0</v>
      </c>
      <c r="F129" s="171">
        <v>0</v>
      </c>
      <c r="G129" s="171">
        <v>0</v>
      </c>
      <c r="H129" s="167" t="s">
        <v>483</v>
      </c>
    </row>
    <row r="130" spans="1:8">
      <c r="A130" s="164" t="s">
        <v>394</v>
      </c>
      <c r="B130" s="171">
        <v>0</v>
      </c>
      <c r="C130" s="171">
        <v>0</v>
      </c>
      <c r="D130" s="171">
        <v>0</v>
      </c>
      <c r="E130" s="171">
        <v>0</v>
      </c>
      <c r="F130" s="171">
        <v>0</v>
      </c>
      <c r="G130" s="171">
        <v>0</v>
      </c>
      <c r="H130" s="167" t="s">
        <v>484</v>
      </c>
    </row>
    <row r="131" spans="1:8">
      <c r="A131" s="164" t="s">
        <v>396</v>
      </c>
      <c r="B131" s="171">
        <v>0</v>
      </c>
      <c r="C131" s="171">
        <v>0</v>
      </c>
      <c r="D131" s="171">
        <v>0</v>
      </c>
      <c r="E131" s="171">
        <v>0</v>
      </c>
      <c r="F131" s="171">
        <v>0</v>
      </c>
      <c r="G131" s="171">
        <v>0</v>
      </c>
      <c r="H131" s="167" t="s">
        <v>485</v>
      </c>
    </row>
    <row r="132" spans="1:8">
      <c r="A132" s="164" t="s">
        <v>398</v>
      </c>
      <c r="B132" s="171">
        <v>0</v>
      </c>
      <c r="C132" s="171">
        <v>0</v>
      </c>
      <c r="D132" s="171">
        <v>0</v>
      </c>
      <c r="E132" s="171">
        <v>0</v>
      </c>
      <c r="F132" s="171">
        <v>0</v>
      </c>
      <c r="G132" s="171">
        <v>0</v>
      </c>
      <c r="H132" s="167" t="s">
        <v>486</v>
      </c>
    </row>
    <row r="133" spans="1:8">
      <c r="A133" s="163" t="s">
        <v>400</v>
      </c>
      <c r="B133" s="171">
        <v>27418046.789999999</v>
      </c>
      <c r="C133" s="171">
        <v>27691928.029999997</v>
      </c>
      <c r="D133" s="171">
        <v>55109974.82</v>
      </c>
      <c r="E133" s="171">
        <v>14062085.629999999</v>
      </c>
      <c r="F133" s="171">
        <v>14062085.629999999</v>
      </c>
      <c r="G133" s="171">
        <v>41047889.189999998</v>
      </c>
      <c r="H133" s="156"/>
    </row>
    <row r="134" spans="1:8">
      <c r="A134" s="164" t="s">
        <v>401</v>
      </c>
      <c r="B134" s="175">
        <v>27418046.789999999</v>
      </c>
      <c r="C134" s="175">
        <v>27612186.239999998</v>
      </c>
      <c r="D134" s="171">
        <v>55030233.030000001</v>
      </c>
      <c r="E134" s="175">
        <v>13982343.84</v>
      </c>
      <c r="F134" s="175">
        <v>13982343.84</v>
      </c>
      <c r="G134" s="171">
        <v>41047889.189999998</v>
      </c>
      <c r="H134" s="167" t="s">
        <v>487</v>
      </c>
    </row>
    <row r="135" spans="1:8">
      <c r="A135" s="164" t="s">
        <v>403</v>
      </c>
      <c r="B135" s="175">
        <v>0</v>
      </c>
      <c r="C135" s="175">
        <v>79741.789999999994</v>
      </c>
      <c r="D135" s="171">
        <v>79741.789999999994</v>
      </c>
      <c r="E135" s="175">
        <v>79741.789999999994</v>
      </c>
      <c r="F135" s="175">
        <v>79741.789999999994</v>
      </c>
      <c r="G135" s="171">
        <v>0</v>
      </c>
      <c r="H135" s="167" t="s">
        <v>488</v>
      </c>
    </row>
    <row r="136" spans="1:8">
      <c r="A136" s="164" t="s">
        <v>405</v>
      </c>
      <c r="B136" s="171">
        <v>0</v>
      </c>
      <c r="C136" s="171">
        <v>0</v>
      </c>
      <c r="D136" s="171">
        <v>0</v>
      </c>
      <c r="E136" s="171">
        <v>0</v>
      </c>
      <c r="F136" s="171">
        <v>0</v>
      </c>
      <c r="G136" s="171">
        <v>0</v>
      </c>
      <c r="H136" s="167" t="s">
        <v>489</v>
      </c>
    </row>
    <row r="137" spans="1:8">
      <c r="A137" s="163" t="s">
        <v>407</v>
      </c>
      <c r="B137" s="171">
        <v>0</v>
      </c>
      <c r="C137" s="171">
        <v>0</v>
      </c>
      <c r="D137" s="171">
        <v>0</v>
      </c>
      <c r="E137" s="171">
        <v>0</v>
      </c>
      <c r="F137" s="171">
        <v>0</v>
      </c>
      <c r="G137" s="171">
        <v>0</v>
      </c>
      <c r="H137" s="156"/>
    </row>
    <row r="138" spans="1:8">
      <c r="A138" s="164" t="s">
        <v>408</v>
      </c>
      <c r="B138" s="171">
        <v>0</v>
      </c>
      <c r="C138" s="171">
        <v>0</v>
      </c>
      <c r="D138" s="171">
        <v>0</v>
      </c>
      <c r="E138" s="171">
        <v>0</v>
      </c>
      <c r="F138" s="171">
        <v>0</v>
      </c>
      <c r="G138" s="171">
        <v>0</v>
      </c>
      <c r="H138" s="167" t="s">
        <v>490</v>
      </c>
    </row>
    <row r="139" spans="1:8">
      <c r="A139" s="164" t="s">
        <v>410</v>
      </c>
      <c r="B139" s="171">
        <v>0</v>
      </c>
      <c r="C139" s="171">
        <v>0</v>
      </c>
      <c r="D139" s="171">
        <v>0</v>
      </c>
      <c r="E139" s="171">
        <v>0</v>
      </c>
      <c r="F139" s="171">
        <v>0</v>
      </c>
      <c r="G139" s="171">
        <v>0</v>
      </c>
      <c r="H139" s="167" t="s">
        <v>491</v>
      </c>
    </row>
    <row r="140" spans="1:8">
      <c r="A140" s="164" t="s">
        <v>412</v>
      </c>
      <c r="B140" s="171">
        <v>0</v>
      </c>
      <c r="C140" s="171">
        <v>0</v>
      </c>
      <c r="D140" s="171">
        <v>0</v>
      </c>
      <c r="E140" s="171">
        <v>0</v>
      </c>
      <c r="F140" s="171">
        <v>0</v>
      </c>
      <c r="G140" s="171">
        <v>0</v>
      </c>
      <c r="H140" s="167" t="s">
        <v>492</v>
      </c>
    </row>
    <row r="141" spans="1:8">
      <c r="A141" s="164" t="s">
        <v>414</v>
      </c>
      <c r="B141" s="171">
        <v>0</v>
      </c>
      <c r="C141" s="171">
        <v>0</v>
      </c>
      <c r="D141" s="171">
        <v>0</v>
      </c>
      <c r="E141" s="171">
        <v>0</v>
      </c>
      <c r="F141" s="171">
        <v>0</v>
      </c>
      <c r="G141" s="171">
        <v>0</v>
      </c>
      <c r="H141" s="167" t="s">
        <v>493</v>
      </c>
    </row>
    <row r="142" spans="1:8">
      <c r="A142" s="164" t="s">
        <v>416</v>
      </c>
      <c r="B142" s="171">
        <v>0</v>
      </c>
      <c r="C142" s="171">
        <v>0</v>
      </c>
      <c r="D142" s="171">
        <v>0</v>
      </c>
      <c r="E142" s="171">
        <v>0</v>
      </c>
      <c r="F142" s="171">
        <v>0</v>
      </c>
      <c r="G142" s="171">
        <v>0</v>
      </c>
      <c r="H142" s="167" t="s">
        <v>494</v>
      </c>
    </row>
    <row r="143" spans="1:8">
      <c r="A143" s="164" t="s">
        <v>418</v>
      </c>
      <c r="B143" s="171">
        <v>0</v>
      </c>
      <c r="C143" s="171">
        <v>0</v>
      </c>
      <c r="D143" s="171">
        <v>0</v>
      </c>
      <c r="E143" s="171">
        <v>0</v>
      </c>
      <c r="F143" s="171">
        <v>0</v>
      </c>
      <c r="G143" s="171">
        <v>0</v>
      </c>
      <c r="H143" s="167"/>
    </row>
    <row r="144" spans="1:8">
      <c r="A144" s="164" t="s">
        <v>419</v>
      </c>
      <c r="B144" s="171">
        <v>0</v>
      </c>
      <c r="C144" s="171">
        <v>0</v>
      </c>
      <c r="D144" s="171">
        <v>0</v>
      </c>
      <c r="E144" s="171">
        <v>0</v>
      </c>
      <c r="F144" s="171">
        <v>0</v>
      </c>
      <c r="G144" s="171">
        <v>0</v>
      </c>
      <c r="H144" s="167" t="s">
        <v>495</v>
      </c>
    </row>
    <row r="145" spans="1:8">
      <c r="A145" s="164" t="s">
        <v>421</v>
      </c>
      <c r="B145" s="171">
        <v>0</v>
      </c>
      <c r="C145" s="171">
        <v>0</v>
      </c>
      <c r="D145" s="171">
        <v>0</v>
      </c>
      <c r="E145" s="171">
        <v>0</v>
      </c>
      <c r="F145" s="171">
        <v>0</v>
      </c>
      <c r="G145" s="171">
        <v>0</v>
      </c>
      <c r="H145" s="167" t="s">
        <v>496</v>
      </c>
    </row>
    <row r="146" spans="1:8">
      <c r="A146" s="163" t="s">
        <v>423</v>
      </c>
      <c r="B146" s="171">
        <v>0</v>
      </c>
      <c r="C146" s="171">
        <v>0</v>
      </c>
      <c r="D146" s="171">
        <v>0</v>
      </c>
      <c r="E146" s="171">
        <v>0</v>
      </c>
      <c r="F146" s="171">
        <v>0</v>
      </c>
      <c r="G146" s="171">
        <v>0</v>
      </c>
      <c r="H146" s="156"/>
    </row>
    <row r="147" spans="1:8">
      <c r="A147" s="164" t="s">
        <v>424</v>
      </c>
      <c r="B147" s="171">
        <v>0</v>
      </c>
      <c r="C147" s="171">
        <v>0</v>
      </c>
      <c r="D147" s="171">
        <v>0</v>
      </c>
      <c r="E147" s="171">
        <v>0</v>
      </c>
      <c r="F147" s="171">
        <v>0</v>
      </c>
      <c r="G147" s="171">
        <v>0</v>
      </c>
      <c r="H147" s="167" t="s">
        <v>497</v>
      </c>
    </row>
    <row r="148" spans="1:8">
      <c r="A148" s="164" t="s">
        <v>426</v>
      </c>
      <c r="B148" s="171">
        <v>0</v>
      </c>
      <c r="C148" s="171">
        <v>0</v>
      </c>
      <c r="D148" s="171">
        <v>0</v>
      </c>
      <c r="E148" s="171">
        <v>0</v>
      </c>
      <c r="F148" s="171">
        <v>0</v>
      </c>
      <c r="G148" s="171">
        <v>0</v>
      </c>
      <c r="H148" s="167" t="s">
        <v>498</v>
      </c>
    </row>
    <row r="149" spans="1:8">
      <c r="A149" s="164" t="s">
        <v>428</v>
      </c>
      <c r="B149" s="171">
        <v>0</v>
      </c>
      <c r="C149" s="171">
        <v>0</v>
      </c>
      <c r="D149" s="171">
        <v>0</v>
      </c>
      <c r="E149" s="171">
        <v>0</v>
      </c>
      <c r="F149" s="171">
        <v>0</v>
      </c>
      <c r="G149" s="171">
        <v>0</v>
      </c>
      <c r="H149" s="167" t="s">
        <v>499</v>
      </c>
    </row>
    <row r="150" spans="1:8">
      <c r="A150" s="163" t="s">
        <v>430</v>
      </c>
      <c r="B150" s="171">
        <v>0</v>
      </c>
      <c r="C150" s="171">
        <v>0</v>
      </c>
      <c r="D150" s="171">
        <v>0</v>
      </c>
      <c r="E150" s="171">
        <v>0</v>
      </c>
      <c r="F150" s="171">
        <v>0</v>
      </c>
      <c r="G150" s="171">
        <v>0</v>
      </c>
      <c r="H150" s="156"/>
    </row>
    <row r="151" spans="1:8">
      <c r="A151" s="164" t="s">
        <v>431</v>
      </c>
      <c r="B151" s="171">
        <v>0</v>
      </c>
      <c r="C151" s="171">
        <v>0</v>
      </c>
      <c r="D151" s="171">
        <v>0</v>
      </c>
      <c r="E151" s="171">
        <v>0</v>
      </c>
      <c r="F151" s="171">
        <v>0</v>
      </c>
      <c r="G151" s="171">
        <v>0</v>
      </c>
      <c r="H151" s="167" t="s">
        <v>500</v>
      </c>
    </row>
    <row r="152" spans="1:8">
      <c r="A152" s="164" t="s">
        <v>433</v>
      </c>
      <c r="B152" s="171">
        <v>0</v>
      </c>
      <c r="C152" s="171">
        <v>0</v>
      </c>
      <c r="D152" s="171">
        <v>0</v>
      </c>
      <c r="E152" s="171">
        <v>0</v>
      </c>
      <c r="F152" s="171">
        <v>0</v>
      </c>
      <c r="G152" s="171">
        <v>0</v>
      </c>
      <c r="H152" s="167" t="s">
        <v>501</v>
      </c>
    </row>
    <row r="153" spans="1:8">
      <c r="A153" s="164" t="s">
        <v>435</v>
      </c>
      <c r="B153" s="171">
        <v>0</v>
      </c>
      <c r="C153" s="171">
        <v>0</v>
      </c>
      <c r="D153" s="171">
        <v>0</v>
      </c>
      <c r="E153" s="171">
        <v>0</v>
      </c>
      <c r="F153" s="171">
        <v>0</v>
      </c>
      <c r="G153" s="171">
        <v>0</v>
      </c>
      <c r="H153" s="167" t="s">
        <v>502</v>
      </c>
    </row>
    <row r="154" spans="1:8">
      <c r="A154" s="157" t="s">
        <v>437</v>
      </c>
      <c r="B154" s="171">
        <v>0</v>
      </c>
      <c r="C154" s="171">
        <v>0</v>
      </c>
      <c r="D154" s="171">
        <v>0</v>
      </c>
      <c r="E154" s="171">
        <v>0</v>
      </c>
      <c r="F154" s="171">
        <v>0</v>
      </c>
      <c r="G154" s="171">
        <v>0</v>
      </c>
      <c r="H154" s="167" t="s">
        <v>503</v>
      </c>
    </row>
    <row r="155" spans="1:8">
      <c r="A155" s="164" t="s">
        <v>439</v>
      </c>
      <c r="B155" s="171">
        <v>0</v>
      </c>
      <c r="C155" s="171">
        <v>0</v>
      </c>
      <c r="D155" s="171">
        <v>0</v>
      </c>
      <c r="E155" s="171">
        <v>0</v>
      </c>
      <c r="F155" s="171">
        <v>0</v>
      </c>
      <c r="G155" s="171">
        <v>0</v>
      </c>
      <c r="H155" s="167" t="s">
        <v>504</v>
      </c>
    </row>
    <row r="156" spans="1:8">
      <c r="A156" s="164" t="s">
        <v>441</v>
      </c>
      <c r="B156" s="171">
        <v>0</v>
      </c>
      <c r="C156" s="171">
        <v>0</v>
      </c>
      <c r="D156" s="171">
        <v>0</v>
      </c>
      <c r="E156" s="171">
        <v>0</v>
      </c>
      <c r="F156" s="171">
        <v>0</v>
      </c>
      <c r="G156" s="171">
        <v>0</v>
      </c>
      <c r="H156" s="167" t="s">
        <v>505</v>
      </c>
    </row>
    <row r="157" spans="1:8">
      <c r="A157" s="164" t="s">
        <v>443</v>
      </c>
      <c r="B157" s="171">
        <v>0</v>
      </c>
      <c r="C157" s="171">
        <v>0</v>
      </c>
      <c r="D157" s="171">
        <v>0</v>
      </c>
      <c r="E157" s="171">
        <v>0</v>
      </c>
      <c r="F157" s="171">
        <v>0</v>
      </c>
      <c r="G157" s="171">
        <v>0</v>
      </c>
      <c r="H157" s="167" t="s">
        <v>506</v>
      </c>
    </row>
    <row r="158" spans="1:8">
      <c r="A158" s="158"/>
      <c r="B158" s="172"/>
      <c r="C158" s="172"/>
      <c r="D158" s="172"/>
      <c r="E158" s="172"/>
      <c r="F158" s="172"/>
      <c r="G158" s="172"/>
      <c r="H158" s="156"/>
    </row>
    <row r="159" spans="1:8">
      <c r="A159" s="159" t="s">
        <v>507</v>
      </c>
      <c r="B159" s="170">
        <v>81627513.959999993</v>
      </c>
      <c r="C159" s="170">
        <v>53412520.090000004</v>
      </c>
      <c r="D159" s="170">
        <v>135040034.04999998</v>
      </c>
      <c r="E159" s="170">
        <v>29570559.159999996</v>
      </c>
      <c r="F159" s="170">
        <v>29570559.159999996</v>
      </c>
      <c r="G159" s="170">
        <v>105469474.88999999</v>
      </c>
      <c r="H159" s="156"/>
    </row>
    <row r="160" spans="1:8">
      <c r="A160" s="161"/>
      <c r="B160" s="169"/>
      <c r="C160" s="169"/>
      <c r="D160" s="169"/>
      <c r="E160" s="169"/>
      <c r="F160" s="169"/>
      <c r="G160" s="169"/>
      <c r="H160" s="156"/>
    </row>
    <row r="161" spans="1:1">
      <c r="A161" s="156" t="s">
        <v>121</v>
      </c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G7" sqref="G7:G8"/>
    </sheetView>
  </sheetViews>
  <sheetFormatPr baseColWidth="10" defaultRowHeight="15"/>
  <cols>
    <col min="1" max="1" width="105" bestFit="1" customWidth="1"/>
  </cols>
  <sheetData>
    <row r="1" spans="1:7" ht="21">
      <c r="A1" s="132" t="s">
        <v>508</v>
      </c>
      <c r="B1" s="132"/>
      <c r="C1" s="132"/>
      <c r="D1" s="132"/>
      <c r="E1" s="132"/>
      <c r="F1" s="132"/>
      <c r="G1" s="132"/>
    </row>
    <row r="2" spans="1:7">
      <c r="A2" s="83" t="s">
        <v>123</v>
      </c>
      <c r="B2" s="84"/>
      <c r="C2" s="84"/>
      <c r="D2" s="84"/>
      <c r="E2" s="84"/>
      <c r="F2" s="84"/>
      <c r="G2" s="85"/>
    </row>
    <row r="3" spans="1:7">
      <c r="A3" s="75" t="s">
        <v>302</v>
      </c>
      <c r="B3" s="86"/>
      <c r="C3" s="86"/>
      <c r="D3" s="86"/>
      <c r="E3" s="86"/>
      <c r="F3" s="86"/>
      <c r="G3" s="77"/>
    </row>
    <row r="4" spans="1:7">
      <c r="A4" s="75" t="s">
        <v>509</v>
      </c>
      <c r="B4" s="86"/>
      <c r="C4" s="86"/>
      <c r="D4" s="86"/>
      <c r="E4" s="86"/>
      <c r="F4" s="86"/>
      <c r="G4" s="77"/>
    </row>
    <row r="5" spans="1:7">
      <c r="A5" s="87" t="s">
        <v>128</v>
      </c>
      <c r="B5" s="88"/>
      <c r="C5" s="88"/>
      <c r="D5" s="88"/>
      <c r="E5" s="88"/>
      <c r="F5" s="88"/>
      <c r="G5" s="89"/>
    </row>
    <row r="6" spans="1:7">
      <c r="A6" s="78" t="s">
        <v>2</v>
      </c>
      <c r="B6" s="79"/>
      <c r="C6" s="79"/>
      <c r="D6" s="79"/>
      <c r="E6" s="79"/>
      <c r="F6" s="79"/>
      <c r="G6" s="80"/>
    </row>
    <row r="7" spans="1:7">
      <c r="A7" s="90" t="s">
        <v>120</v>
      </c>
      <c r="B7" s="181" t="s">
        <v>304</v>
      </c>
      <c r="C7" s="181"/>
      <c r="D7" s="181"/>
      <c r="E7" s="181"/>
      <c r="F7" s="181"/>
      <c r="G7" s="182" t="s">
        <v>305</v>
      </c>
    </row>
    <row r="8" spans="1:7" ht="60">
      <c r="A8" s="91"/>
      <c r="B8" s="189" t="s">
        <v>210</v>
      </c>
      <c r="C8" s="190" t="s">
        <v>236</v>
      </c>
      <c r="D8" s="189" t="s">
        <v>237</v>
      </c>
      <c r="E8" s="189" t="s">
        <v>195</v>
      </c>
      <c r="F8" s="189" t="s">
        <v>211</v>
      </c>
      <c r="G8" s="180"/>
    </row>
    <row r="9" spans="1:7">
      <c r="A9" s="184" t="s">
        <v>510</v>
      </c>
      <c r="B9" s="192">
        <v>49537169.469999999</v>
      </c>
      <c r="C9" s="192">
        <v>22884902.510000002</v>
      </c>
      <c r="D9" s="192">
        <v>72422071.979999989</v>
      </c>
      <c r="E9" s="192">
        <v>13869535.079999998</v>
      </c>
      <c r="F9" s="192">
        <v>13869535.079999998</v>
      </c>
      <c r="G9" s="192">
        <v>58552536.899999991</v>
      </c>
    </row>
    <row r="10" spans="1:7">
      <c r="A10" s="196" t="s">
        <v>511</v>
      </c>
      <c r="B10" s="197">
        <v>3229229.24</v>
      </c>
      <c r="C10" s="197">
        <v>0</v>
      </c>
      <c r="D10" s="193">
        <v>3229229.24</v>
      </c>
      <c r="E10" s="197">
        <v>737289.46</v>
      </c>
      <c r="F10" s="197">
        <v>737289.46</v>
      </c>
      <c r="G10" s="193">
        <v>2491939.7800000003</v>
      </c>
    </row>
    <row r="11" spans="1:7">
      <c r="A11" s="196" t="s">
        <v>512</v>
      </c>
      <c r="B11" s="197">
        <v>3018199.13</v>
      </c>
      <c r="C11" s="197">
        <v>997560.34</v>
      </c>
      <c r="D11" s="193">
        <v>4015759.4699999997</v>
      </c>
      <c r="E11" s="197">
        <v>1513585.01</v>
      </c>
      <c r="F11" s="197">
        <v>1513585.01</v>
      </c>
      <c r="G11" s="193">
        <v>2502174.46</v>
      </c>
    </row>
    <row r="12" spans="1:7">
      <c r="A12" s="196" t="s">
        <v>513</v>
      </c>
      <c r="B12" s="197">
        <v>1979148.59</v>
      </c>
      <c r="C12" s="197">
        <v>236160</v>
      </c>
      <c r="D12" s="193">
        <v>2215308.59</v>
      </c>
      <c r="E12" s="197">
        <v>304072.2</v>
      </c>
      <c r="F12" s="197">
        <v>304072.2</v>
      </c>
      <c r="G12" s="193">
        <v>1911236.39</v>
      </c>
    </row>
    <row r="13" spans="1:7">
      <c r="A13" s="196" t="s">
        <v>514</v>
      </c>
      <c r="B13" s="197">
        <v>514775.63</v>
      </c>
      <c r="C13" s="197">
        <v>0</v>
      </c>
      <c r="D13" s="193">
        <v>514775.63</v>
      </c>
      <c r="E13" s="197">
        <v>68785.210000000006</v>
      </c>
      <c r="F13" s="197">
        <v>68785.210000000006</v>
      </c>
      <c r="G13" s="193">
        <v>445990.42</v>
      </c>
    </row>
    <row r="14" spans="1:7">
      <c r="A14" s="196" t="s">
        <v>515</v>
      </c>
      <c r="B14" s="197">
        <v>491866.73</v>
      </c>
      <c r="C14" s="197">
        <v>16900</v>
      </c>
      <c r="D14" s="193">
        <v>508766.73</v>
      </c>
      <c r="E14" s="197">
        <v>87356.6</v>
      </c>
      <c r="F14" s="197">
        <v>87356.6</v>
      </c>
      <c r="G14" s="193">
        <v>421410.13</v>
      </c>
    </row>
    <row r="15" spans="1:7">
      <c r="A15" s="196" t="s">
        <v>516</v>
      </c>
      <c r="B15" s="197">
        <v>592426.54</v>
      </c>
      <c r="C15" s="197">
        <v>0</v>
      </c>
      <c r="D15" s="193">
        <v>592426.54</v>
      </c>
      <c r="E15" s="197">
        <v>52841.02</v>
      </c>
      <c r="F15" s="197">
        <v>52841.02</v>
      </c>
      <c r="G15" s="193">
        <v>539585.52</v>
      </c>
    </row>
    <row r="16" spans="1:7">
      <c r="A16" s="196" t="s">
        <v>517</v>
      </c>
      <c r="B16" s="197">
        <v>261575.31</v>
      </c>
      <c r="C16" s="197">
        <v>0</v>
      </c>
      <c r="D16" s="193">
        <v>261575.31</v>
      </c>
      <c r="E16" s="197">
        <v>54093.61</v>
      </c>
      <c r="F16" s="197">
        <v>54093.61</v>
      </c>
      <c r="G16" s="193">
        <v>207481.7</v>
      </c>
    </row>
    <row r="17" spans="1:7">
      <c r="A17" s="196" t="s">
        <v>518</v>
      </c>
      <c r="B17" s="197">
        <v>14212167.939999999</v>
      </c>
      <c r="C17" s="197">
        <v>19076078.219999999</v>
      </c>
      <c r="D17" s="193">
        <v>33288246.159999996</v>
      </c>
      <c r="E17" s="197">
        <v>4329394.84</v>
      </c>
      <c r="F17" s="197">
        <v>4329394.84</v>
      </c>
      <c r="G17" s="193">
        <v>28958851.319999997</v>
      </c>
    </row>
    <row r="18" spans="1:7">
      <c r="A18" s="196" t="s">
        <v>519</v>
      </c>
      <c r="B18" s="197">
        <v>560355.11</v>
      </c>
      <c r="C18" s="197">
        <v>43485.51</v>
      </c>
      <c r="D18" s="193">
        <v>603840.62</v>
      </c>
      <c r="E18" s="197">
        <v>159913.89000000001</v>
      </c>
      <c r="F18" s="197">
        <v>159913.89000000001</v>
      </c>
      <c r="G18" s="193">
        <v>443926.73</v>
      </c>
    </row>
    <row r="19" spans="1:7">
      <c r="A19" s="196" t="s">
        <v>520</v>
      </c>
      <c r="B19" s="197">
        <v>1274874.02</v>
      </c>
      <c r="C19" s="197">
        <v>5958.27</v>
      </c>
      <c r="D19" s="193">
        <v>1280832.29</v>
      </c>
      <c r="E19" s="197">
        <v>399815.24</v>
      </c>
      <c r="F19" s="197">
        <v>399815.24</v>
      </c>
      <c r="G19" s="193">
        <v>881017.05</v>
      </c>
    </row>
    <row r="20" spans="1:7">
      <c r="A20" s="196" t="s">
        <v>521</v>
      </c>
      <c r="B20" s="197">
        <v>2154794.29</v>
      </c>
      <c r="C20" s="197">
        <v>109770.17</v>
      </c>
      <c r="D20" s="193">
        <v>2264564.46</v>
      </c>
      <c r="E20" s="197">
        <v>639345.43999999994</v>
      </c>
      <c r="F20" s="197">
        <v>639345.43999999994</v>
      </c>
      <c r="G20" s="193">
        <v>1625219.02</v>
      </c>
    </row>
    <row r="21" spans="1:7">
      <c r="A21" s="196" t="s">
        <v>522</v>
      </c>
      <c r="B21" s="197">
        <v>14750349.710000001</v>
      </c>
      <c r="C21" s="197">
        <v>2353990</v>
      </c>
      <c r="D21" s="193">
        <v>17104339.710000001</v>
      </c>
      <c r="E21" s="197">
        <v>4913508.8600000003</v>
      </c>
      <c r="F21" s="197">
        <v>4913508.8600000003</v>
      </c>
      <c r="G21" s="193">
        <v>12190830.850000001</v>
      </c>
    </row>
    <row r="22" spans="1:7">
      <c r="A22" s="196" t="s">
        <v>523</v>
      </c>
      <c r="B22" s="197">
        <v>1190522.76</v>
      </c>
      <c r="C22" s="197">
        <v>0</v>
      </c>
      <c r="D22" s="193">
        <v>1190522.76</v>
      </c>
      <c r="E22" s="197">
        <v>158197.85999999999</v>
      </c>
      <c r="F22" s="197">
        <v>158197.85999999999</v>
      </c>
      <c r="G22" s="193">
        <v>1032324.9</v>
      </c>
    </row>
    <row r="23" spans="1:7">
      <c r="A23" s="196" t="s">
        <v>524</v>
      </c>
      <c r="B23" s="197">
        <v>2595259.5299999998</v>
      </c>
      <c r="C23" s="197">
        <v>45000</v>
      </c>
      <c r="D23" s="193">
        <v>2640259.5299999998</v>
      </c>
      <c r="E23" s="197">
        <v>207214.77</v>
      </c>
      <c r="F23" s="197">
        <v>207214.77</v>
      </c>
      <c r="G23" s="193">
        <v>2433044.7599999998</v>
      </c>
    </row>
    <row r="24" spans="1:7">
      <c r="A24" s="196" t="s">
        <v>525</v>
      </c>
      <c r="B24" s="197">
        <v>779284.33</v>
      </c>
      <c r="C24" s="197">
        <v>0</v>
      </c>
      <c r="D24" s="193">
        <v>779284.33</v>
      </c>
      <c r="E24" s="197">
        <v>70443.960000000006</v>
      </c>
      <c r="F24" s="197">
        <v>70443.960000000006</v>
      </c>
      <c r="G24" s="193">
        <v>708840.37</v>
      </c>
    </row>
    <row r="25" spans="1:7">
      <c r="A25" s="196" t="s">
        <v>526</v>
      </c>
      <c r="B25" s="197">
        <v>869789.09</v>
      </c>
      <c r="C25" s="197">
        <v>0</v>
      </c>
      <c r="D25" s="193">
        <v>869789.09</v>
      </c>
      <c r="E25" s="197">
        <v>89095.95</v>
      </c>
      <c r="F25" s="197">
        <v>89095.95</v>
      </c>
      <c r="G25" s="193">
        <v>780693.14</v>
      </c>
    </row>
    <row r="26" spans="1:7">
      <c r="A26" s="196" t="s">
        <v>527</v>
      </c>
      <c r="B26" s="197">
        <v>1062551.52</v>
      </c>
      <c r="C26" s="197">
        <v>0</v>
      </c>
      <c r="D26" s="193">
        <v>1062551.52</v>
      </c>
      <c r="E26" s="197">
        <v>84581.16</v>
      </c>
      <c r="F26" s="197">
        <v>84581.16</v>
      </c>
      <c r="G26" s="193">
        <v>977970.36</v>
      </c>
    </row>
    <row r="27" spans="1:7">
      <c r="A27" s="187" t="s">
        <v>156</v>
      </c>
      <c r="B27" s="194"/>
      <c r="C27" s="194"/>
      <c r="D27" s="194"/>
      <c r="E27" s="194"/>
      <c r="F27" s="194"/>
      <c r="G27" s="194"/>
    </row>
    <row r="28" spans="1:7">
      <c r="A28" s="185" t="s">
        <v>528</v>
      </c>
      <c r="B28" s="195">
        <v>32090344.489999998</v>
      </c>
      <c r="C28" s="195">
        <v>30527617.580000002</v>
      </c>
      <c r="D28" s="195">
        <v>62617962.07</v>
      </c>
      <c r="E28" s="195">
        <v>15701024.08</v>
      </c>
      <c r="F28" s="195">
        <v>15701024.08</v>
      </c>
      <c r="G28" s="195">
        <v>46916937.989999995</v>
      </c>
    </row>
    <row r="29" spans="1:7">
      <c r="A29" s="196" t="s">
        <v>512</v>
      </c>
      <c r="B29" s="197">
        <v>27418046.789999999</v>
      </c>
      <c r="C29" s="197">
        <v>27691928.030000001</v>
      </c>
      <c r="D29" s="193">
        <v>55109974.82</v>
      </c>
      <c r="E29" s="197">
        <v>14062085.630000001</v>
      </c>
      <c r="F29" s="197">
        <v>14062085.630000001</v>
      </c>
      <c r="G29" s="193">
        <v>41047889.189999998</v>
      </c>
    </row>
    <row r="30" spans="1:7">
      <c r="A30" s="196" t="s">
        <v>513</v>
      </c>
      <c r="B30" s="197">
        <v>574482</v>
      </c>
      <c r="C30" s="197">
        <v>0</v>
      </c>
      <c r="D30" s="193">
        <v>574482</v>
      </c>
      <c r="E30" s="197">
        <v>0</v>
      </c>
      <c r="F30" s="197">
        <v>0</v>
      </c>
      <c r="G30" s="193">
        <v>574482</v>
      </c>
    </row>
    <row r="31" spans="1:7">
      <c r="A31" s="196" t="s">
        <v>522</v>
      </c>
      <c r="B31" s="197">
        <v>1901015.7</v>
      </c>
      <c r="C31" s="197">
        <v>2790589.55</v>
      </c>
      <c r="D31" s="193">
        <v>4691605.25</v>
      </c>
      <c r="E31" s="197">
        <v>1633938.45</v>
      </c>
      <c r="F31" s="197">
        <v>1633938.45</v>
      </c>
      <c r="G31" s="193">
        <v>3057666.8</v>
      </c>
    </row>
    <row r="32" spans="1:7">
      <c r="A32" s="196" t="s">
        <v>526</v>
      </c>
      <c r="B32" s="197">
        <v>2000000</v>
      </c>
      <c r="C32" s="197">
        <v>0</v>
      </c>
      <c r="D32" s="193">
        <v>2000000</v>
      </c>
      <c r="E32" s="197">
        <v>0</v>
      </c>
      <c r="F32" s="197">
        <v>0</v>
      </c>
      <c r="G32" s="193">
        <v>2000000</v>
      </c>
    </row>
    <row r="33" spans="1:7">
      <c r="A33" s="196" t="s">
        <v>527</v>
      </c>
      <c r="B33" s="197">
        <v>196800</v>
      </c>
      <c r="C33" s="197">
        <v>45100</v>
      </c>
      <c r="D33" s="193">
        <v>241900</v>
      </c>
      <c r="E33" s="197">
        <v>5000</v>
      </c>
      <c r="F33" s="197">
        <v>5000</v>
      </c>
      <c r="G33" s="193">
        <v>236900</v>
      </c>
    </row>
    <row r="34" spans="1:7">
      <c r="A34" s="188" t="s">
        <v>529</v>
      </c>
      <c r="B34" s="193">
        <v>0</v>
      </c>
      <c r="C34" s="193">
        <v>0</v>
      </c>
      <c r="D34" s="193">
        <v>0</v>
      </c>
      <c r="E34" s="193">
        <v>0</v>
      </c>
      <c r="F34" s="193">
        <v>0</v>
      </c>
      <c r="G34" s="193">
        <v>0</v>
      </c>
    </row>
    <row r="35" spans="1:7">
      <c r="A35" s="188" t="s">
        <v>530</v>
      </c>
      <c r="B35" s="193">
        <v>0</v>
      </c>
      <c r="C35" s="193">
        <v>0</v>
      </c>
      <c r="D35" s="193">
        <v>0</v>
      </c>
      <c r="E35" s="193">
        <v>0</v>
      </c>
      <c r="F35" s="193">
        <v>0</v>
      </c>
      <c r="G35" s="193">
        <v>0</v>
      </c>
    </row>
    <row r="36" spans="1:7">
      <c r="A36" s="188" t="s">
        <v>531</v>
      </c>
      <c r="B36" s="193">
        <v>0</v>
      </c>
      <c r="C36" s="193">
        <v>0</v>
      </c>
      <c r="D36" s="193">
        <v>0</v>
      </c>
      <c r="E36" s="193">
        <v>0</v>
      </c>
      <c r="F36" s="193">
        <v>0</v>
      </c>
      <c r="G36" s="193">
        <v>0</v>
      </c>
    </row>
    <row r="37" spans="1:7">
      <c r="A37" s="187" t="s">
        <v>156</v>
      </c>
      <c r="B37" s="194"/>
      <c r="C37" s="194"/>
      <c r="D37" s="193">
        <v>0</v>
      </c>
      <c r="E37" s="193"/>
      <c r="F37" s="193"/>
      <c r="G37" s="193">
        <v>0</v>
      </c>
    </row>
    <row r="38" spans="1:7">
      <c r="A38" s="185" t="s">
        <v>507</v>
      </c>
      <c r="B38" s="195">
        <v>81627513.959999993</v>
      </c>
      <c r="C38" s="195">
        <v>53412520.090000004</v>
      </c>
      <c r="D38" s="195">
        <v>135040034.05000001</v>
      </c>
      <c r="E38" s="195">
        <v>29570559.159999996</v>
      </c>
      <c r="F38" s="195">
        <v>29570559.159999996</v>
      </c>
      <c r="G38" s="195">
        <v>105469474.89000002</v>
      </c>
    </row>
    <row r="39" spans="1:7">
      <c r="A39" s="186"/>
      <c r="B39" s="191"/>
      <c r="C39" s="191"/>
      <c r="D39" s="191"/>
      <c r="E39" s="191"/>
      <c r="F39" s="191"/>
      <c r="G39" s="191"/>
    </row>
    <row r="40" spans="1:7">
      <c r="A40" s="183" t="s">
        <v>121</v>
      </c>
      <c r="B40" s="183"/>
      <c r="C40" s="183"/>
      <c r="D40" s="183"/>
      <c r="E40" s="183"/>
      <c r="F40" s="183"/>
      <c r="G40" s="183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workbookViewId="0">
      <selection activeCell="A33" sqref="A33"/>
    </sheetView>
  </sheetViews>
  <sheetFormatPr baseColWidth="10" defaultRowHeight="15"/>
  <cols>
    <col min="1" max="1" width="105" bestFit="1" customWidth="1"/>
  </cols>
  <sheetData>
    <row r="1" spans="1:8" ht="21">
      <c r="A1" s="198" t="s">
        <v>532</v>
      </c>
      <c r="B1" s="199"/>
      <c r="C1" s="199"/>
      <c r="D1" s="199"/>
      <c r="E1" s="199"/>
      <c r="F1" s="199"/>
      <c r="G1" s="199"/>
      <c r="H1" s="201"/>
    </row>
    <row r="2" spans="1:8">
      <c r="A2" s="83" t="s">
        <v>123</v>
      </c>
      <c r="B2" s="84"/>
      <c r="C2" s="84"/>
      <c r="D2" s="84"/>
      <c r="E2" s="84"/>
      <c r="F2" s="84"/>
      <c r="G2" s="85"/>
      <c r="H2" s="201"/>
    </row>
    <row r="3" spans="1:8">
      <c r="A3" s="75" t="s">
        <v>302</v>
      </c>
      <c r="B3" s="86"/>
      <c r="C3" s="86"/>
      <c r="D3" s="86"/>
      <c r="E3" s="86"/>
      <c r="F3" s="86"/>
      <c r="G3" s="77"/>
      <c r="H3" s="201"/>
    </row>
    <row r="4" spans="1:8">
      <c r="A4" s="75" t="s">
        <v>533</v>
      </c>
      <c r="B4" s="86"/>
      <c r="C4" s="86"/>
      <c r="D4" s="86"/>
      <c r="E4" s="86"/>
      <c r="F4" s="86"/>
      <c r="G4" s="77"/>
      <c r="H4" s="201"/>
    </row>
    <row r="5" spans="1:8">
      <c r="A5" s="87" t="s">
        <v>128</v>
      </c>
      <c r="B5" s="88"/>
      <c r="C5" s="88"/>
      <c r="D5" s="88"/>
      <c r="E5" s="88"/>
      <c r="F5" s="88"/>
      <c r="G5" s="89"/>
      <c r="H5" s="201"/>
    </row>
    <row r="6" spans="1:8">
      <c r="A6" s="78" t="s">
        <v>2</v>
      </c>
      <c r="B6" s="79"/>
      <c r="C6" s="79"/>
      <c r="D6" s="79"/>
      <c r="E6" s="79"/>
      <c r="F6" s="79"/>
      <c r="G6" s="80"/>
      <c r="H6" s="201"/>
    </row>
    <row r="7" spans="1:8">
      <c r="A7" s="86" t="s">
        <v>120</v>
      </c>
      <c r="B7" s="78" t="s">
        <v>304</v>
      </c>
      <c r="C7" s="79"/>
      <c r="D7" s="79"/>
      <c r="E7" s="79"/>
      <c r="F7" s="80"/>
      <c r="G7" s="176" t="s">
        <v>305</v>
      </c>
      <c r="H7" s="201"/>
    </row>
    <row r="8" spans="1:8" ht="60">
      <c r="A8" s="86"/>
      <c r="B8" s="207" t="s">
        <v>210</v>
      </c>
      <c r="C8" s="202" t="s">
        <v>534</v>
      </c>
      <c r="D8" s="207" t="s">
        <v>307</v>
      </c>
      <c r="E8" s="207" t="s">
        <v>195</v>
      </c>
      <c r="F8" s="208" t="s">
        <v>211</v>
      </c>
      <c r="G8" s="155"/>
      <c r="H8" s="201"/>
    </row>
    <row r="9" spans="1:8">
      <c r="A9" s="203" t="s">
        <v>535</v>
      </c>
      <c r="B9" s="217">
        <v>49537169.470000006</v>
      </c>
      <c r="C9" s="217">
        <v>22884902.510000002</v>
      </c>
      <c r="D9" s="217">
        <v>72422071.980000004</v>
      </c>
      <c r="E9" s="217">
        <v>13869535.08</v>
      </c>
      <c r="F9" s="217">
        <v>13869535.08</v>
      </c>
      <c r="G9" s="217">
        <v>58552536.899999999</v>
      </c>
      <c r="H9" s="201"/>
    </row>
    <row r="10" spans="1:8">
      <c r="A10" s="210" t="s">
        <v>536</v>
      </c>
      <c r="B10" s="218">
        <v>40891352.200000003</v>
      </c>
      <c r="C10" s="218">
        <v>21842342.170000002</v>
      </c>
      <c r="D10" s="218">
        <v>62733694.369999997</v>
      </c>
      <c r="E10" s="218">
        <v>11835512.32</v>
      </c>
      <c r="F10" s="218">
        <v>11835512.32</v>
      </c>
      <c r="G10" s="218">
        <v>50898182.049999997</v>
      </c>
      <c r="H10" s="201"/>
    </row>
    <row r="11" spans="1:8">
      <c r="A11" s="212" t="s">
        <v>537</v>
      </c>
      <c r="B11" s="223">
        <v>3229229.24</v>
      </c>
      <c r="C11" s="223">
        <v>0</v>
      </c>
      <c r="D11" s="218">
        <v>3229229.24</v>
      </c>
      <c r="E11" s="223">
        <v>737289.46</v>
      </c>
      <c r="F11" s="223">
        <v>737289.46</v>
      </c>
      <c r="G11" s="218">
        <v>2491939.7800000003</v>
      </c>
      <c r="H11" s="215" t="s">
        <v>538</v>
      </c>
    </row>
    <row r="12" spans="1:8">
      <c r="A12" s="212" t="s">
        <v>539</v>
      </c>
      <c r="B12" s="223">
        <v>560355.11</v>
      </c>
      <c r="C12" s="223">
        <v>43485.51</v>
      </c>
      <c r="D12" s="218">
        <v>603840.62</v>
      </c>
      <c r="E12" s="223">
        <v>159913.89000000001</v>
      </c>
      <c r="F12" s="223">
        <v>159913.89000000001</v>
      </c>
      <c r="G12" s="218">
        <v>443926.73</v>
      </c>
      <c r="H12" s="215" t="s">
        <v>540</v>
      </c>
    </row>
    <row r="13" spans="1:8">
      <c r="A13" s="212" t="s">
        <v>541</v>
      </c>
      <c r="B13" s="223">
        <v>16001817.59</v>
      </c>
      <c r="C13" s="223">
        <v>19082036.489999998</v>
      </c>
      <c r="D13" s="218">
        <v>35083854.079999998</v>
      </c>
      <c r="E13" s="223">
        <v>4797995.29</v>
      </c>
      <c r="F13" s="223">
        <v>4797995.29</v>
      </c>
      <c r="G13" s="218">
        <v>30285858.789999999</v>
      </c>
      <c r="H13" s="215" t="s">
        <v>542</v>
      </c>
    </row>
    <row r="14" spans="1:8">
      <c r="A14" s="212" t="s">
        <v>543</v>
      </c>
      <c r="B14" s="218">
        <v>0</v>
      </c>
      <c r="C14" s="218">
        <v>0</v>
      </c>
      <c r="D14" s="218">
        <v>0</v>
      </c>
      <c r="E14" s="218">
        <v>0</v>
      </c>
      <c r="F14" s="218">
        <v>0</v>
      </c>
      <c r="G14" s="218">
        <v>0</v>
      </c>
      <c r="H14" s="215" t="s">
        <v>544</v>
      </c>
    </row>
    <row r="15" spans="1:8">
      <c r="A15" s="212" t="s">
        <v>545</v>
      </c>
      <c r="B15" s="223">
        <v>2154794.29</v>
      </c>
      <c r="C15" s="223">
        <v>109770.17</v>
      </c>
      <c r="D15" s="218">
        <v>2264564.46</v>
      </c>
      <c r="E15" s="223">
        <v>639345.43999999994</v>
      </c>
      <c r="F15" s="223">
        <v>639345.43999999994</v>
      </c>
      <c r="G15" s="218">
        <v>1625219.02</v>
      </c>
      <c r="H15" s="215" t="s">
        <v>546</v>
      </c>
    </row>
    <row r="16" spans="1:8">
      <c r="A16" s="212" t="s">
        <v>547</v>
      </c>
      <c r="B16" s="218">
        <v>0</v>
      </c>
      <c r="C16" s="218">
        <v>0</v>
      </c>
      <c r="D16" s="218">
        <v>0</v>
      </c>
      <c r="E16" s="218">
        <v>0</v>
      </c>
      <c r="F16" s="218">
        <v>0</v>
      </c>
      <c r="G16" s="218">
        <v>0</v>
      </c>
      <c r="H16" s="215" t="s">
        <v>548</v>
      </c>
    </row>
    <row r="17" spans="1:8">
      <c r="A17" s="212" t="s">
        <v>549</v>
      </c>
      <c r="B17" s="223">
        <v>2848937.68</v>
      </c>
      <c r="C17" s="223">
        <v>236160</v>
      </c>
      <c r="D17" s="218">
        <v>3085097.68</v>
      </c>
      <c r="E17" s="223">
        <v>393168.15</v>
      </c>
      <c r="F17" s="223">
        <v>393168.15</v>
      </c>
      <c r="G17" s="218">
        <v>2691929.5300000003</v>
      </c>
      <c r="H17" s="215" t="s">
        <v>550</v>
      </c>
    </row>
    <row r="18" spans="1:8">
      <c r="A18" s="212" t="s">
        <v>551</v>
      </c>
      <c r="B18" s="223">
        <v>16096218.289999999</v>
      </c>
      <c r="C18" s="223">
        <v>2370890</v>
      </c>
      <c r="D18" s="218">
        <v>18467108.289999999</v>
      </c>
      <c r="E18" s="223">
        <v>5107800.09</v>
      </c>
      <c r="F18" s="223">
        <v>5107800.09</v>
      </c>
      <c r="G18" s="218">
        <v>13359308.199999999</v>
      </c>
      <c r="H18" s="215" t="s">
        <v>552</v>
      </c>
    </row>
    <row r="19" spans="1:8">
      <c r="A19" s="210" t="s">
        <v>553</v>
      </c>
      <c r="B19" s="218">
        <v>6050557.7400000002</v>
      </c>
      <c r="C19" s="218">
        <v>997560.34</v>
      </c>
      <c r="D19" s="218">
        <v>7048118.0800000001</v>
      </c>
      <c r="E19" s="218">
        <v>1826807.9900000002</v>
      </c>
      <c r="F19" s="218">
        <v>1826807.9900000002</v>
      </c>
      <c r="G19" s="218">
        <v>5221310.09</v>
      </c>
      <c r="H19" s="201"/>
    </row>
    <row r="20" spans="1:8">
      <c r="A20" s="212" t="s">
        <v>554</v>
      </c>
      <c r="B20" s="218">
        <v>0</v>
      </c>
      <c r="C20" s="218">
        <v>0</v>
      </c>
      <c r="D20" s="218">
        <v>0</v>
      </c>
      <c r="E20" s="218">
        <v>0</v>
      </c>
      <c r="F20" s="218">
        <v>0</v>
      </c>
      <c r="G20" s="218">
        <v>0</v>
      </c>
      <c r="H20" s="215" t="s">
        <v>555</v>
      </c>
    </row>
    <row r="21" spans="1:8">
      <c r="A21" s="212" t="s">
        <v>556</v>
      </c>
      <c r="B21" s="223">
        <v>4208721.8899999997</v>
      </c>
      <c r="C21" s="223">
        <v>997560.34</v>
      </c>
      <c r="D21" s="218">
        <v>5206282.2299999995</v>
      </c>
      <c r="E21" s="223">
        <v>1671782.87</v>
      </c>
      <c r="F21" s="223">
        <v>1671782.87</v>
      </c>
      <c r="G21" s="218">
        <v>3534499.3599999994</v>
      </c>
      <c r="H21" s="215" t="s">
        <v>557</v>
      </c>
    </row>
    <row r="22" spans="1:8">
      <c r="A22" s="212" t="s">
        <v>558</v>
      </c>
      <c r="B22" s="218">
        <v>0</v>
      </c>
      <c r="C22" s="218">
        <v>0</v>
      </c>
      <c r="D22" s="218">
        <v>0</v>
      </c>
      <c r="E22" s="218">
        <v>0</v>
      </c>
      <c r="F22" s="218">
        <v>0</v>
      </c>
      <c r="G22" s="218">
        <v>0</v>
      </c>
      <c r="H22" s="215" t="s">
        <v>559</v>
      </c>
    </row>
    <row r="23" spans="1:8">
      <c r="A23" s="212" t="s">
        <v>560</v>
      </c>
      <c r="B23" s="223">
        <v>1841835.85</v>
      </c>
      <c r="C23" s="223">
        <v>0</v>
      </c>
      <c r="D23" s="218">
        <v>1841835.85</v>
      </c>
      <c r="E23" s="223">
        <v>155025.12</v>
      </c>
      <c r="F23" s="223">
        <v>155025.12</v>
      </c>
      <c r="G23" s="218">
        <v>1686810.73</v>
      </c>
      <c r="H23" s="215" t="s">
        <v>561</v>
      </c>
    </row>
    <row r="24" spans="1:8">
      <c r="A24" s="212" t="s">
        <v>562</v>
      </c>
      <c r="B24" s="218">
        <v>0</v>
      </c>
      <c r="C24" s="218">
        <v>0</v>
      </c>
      <c r="D24" s="218">
        <v>0</v>
      </c>
      <c r="E24" s="218">
        <v>0</v>
      </c>
      <c r="F24" s="218">
        <v>0</v>
      </c>
      <c r="G24" s="218">
        <v>0</v>
      </c>
      <c r="H24" s="215" t="s">
        <v>563</v>
      </c>
    </row>
    <row r="25" spans="1:8">
      <c r="A25" s="212" t="s">
        <v>564</v>
      </c>
      <c r="B25" s="218">
        <v>0</v>
      </c>
      <c r="C25" s="218">
        <v>0</v>
      </c>
      <c r="D25" s="218">
        <v>0</v>
      </c>
      <c r="E25" s="218">
        <v>0</v>
      </c>
      <c r="F25" s="218">
        <v>0</v>
      </c>
      <c r="G25" s="218">
        <v>0</v>
      </c>
      <c r="H25" s="215" t="s">
        <v>565</v>
      </c>
    </row>
    <row r="26" spans="1:8">
      <c r="A26" s="212" t="s">
        <v>566</v>
      </c>
      <c r="B26" s="218">
        <v>0</v>
      </c>
      <c r="C26" s="218">
        <v>0</v>
      </c>
      <c r="D26" s="218">
        <v>0</v>
      </c>
      <c r="E26" s="218">
        <v>0</v>
      </c>
      <c r="F26" s="218">
        <v>0</v>
      </c>
      <c r="G26" s="218">
        <v>0</v>
      </c>
      <c r="H26" s="215" t="s">
        <v>567</v>
      </c>
    </row>
    <row r="27" spans="1:8">
      <c r="A27" s="210" t="s">
        <v>568</v>
      </c>
      <c r="B27" s="218">
        <v>2595259.5299999998</v>
      </c>
      <c r="C27" s="218">
        <v>45000</v>
      </c>
      <c r="D27" s="218">
        <v>2640259.5299999998</v>
      </c>
      <c r="E27" s="218">
        <v>207214.77</v>
      </c>
      <c r="F27" s="218">
        <v>207214.77</v>
      </c>
      <c r="G27" s="218">
        <v>2433044.7599999998</v>
      </c>
      <c r="H27" s="201"/>
    </row>
    <row r="28" spans="1:8">
      <c r="A28" s="214" t="s">
        <v>569</v>
      </c>
      <c r="B28" s="223">
        <v>2595259.5299999998</v>
      </c>
      <c r="C28" s="223">
        <v>45000</v>
      </c>
      <c r="D28" s="218">
        <v>2640259.5299999998</v>
      </c>
      <c r="E28" s="223">
        <v>207214.77</v>
      </c>
      <c r="F28" s="223">
        <v>207214.77</v>
      </c>
      <c r="G28" s="218">
        <v>2433044.7599999998</v>
      </c>
      <c r="H28" s="215" t="s">
        <v>570</v>
      </c>
    </row>
    <row r="29" spans="1:8">
      <c r="A29" s="212" t="s">
        <v>571</v>
      </c>
      <c r="B29" s="218">
        <v>0</v>
      </c>
      <c r="C29" s="218">
        <v>0</v>
      </c>
      <c r="D29" s="218">
        <v>0</v>
      </c>
      <c r="E29" s="218">
        <v>0</v>
      </c>
      <c r="F29" s="218">
        <v>0</v>
      </c>
      <c r="G29" s="218">
        <v>0</v>
      </c>
      <c r="H29" s="215" t="s">
        <v>572</v>
      </c>
    </row>
    <row r="30" spans="1:8">
      <c r="A30" s="212" t="s">
        <v>573</v>
      </c>
      <c r="B30" s="218">
        <v>0</v>
      </c>
      <c r="C30" s="218">
        <v>0</v>
      </c>
      <c r="D30" s="218">
        <v>0</v>
      </c>
      <c r="E30" s="218">
        <v>0</v>
      </c>
      <c r="F30" s="218">
        <v>0</v>
      </c>
      <c r="G30" s="218">
        <v>0</v>
      </c>
      <c r="H30" s="215" t="s">
        <v>574</v>
      </c>
    </row>
    <row r="31" spans="1:8">
      <c r="A31" s="212" t="s">
        <v>575</v>
      </c>
      <c r="B31" s="218">
        <v>0</v>
      </c>
      <c r="C31" s="218">
        <v>0</v>
      </c>
      <c r="D31" s="218">
        <v>0</v>
      </c>
      <c r="E31" s="218">
        <v>0</v>
      </c>
      <c r="F31" s="218">
        <v>0</v>
      </c>
      <c r="G31" s="218">
        <v>0</v>
      </c>
      <c r="H31" s="215" t="s">
        <v>576</v>
      </c>
    </row>
    <row r="32" spans="1:8">
      <c r="A32" s="212" t="s">
        <v>577</v>
      </c>
      <c r="B32" s="218">
        <v>0</v>
      </c>
      <c r="C32" s="218">
        <v>0</v>
      </c>
      <c r="D32" s="218">
        <v>0</v>
      </c>
      <c r="E32" s="218">
        <v>0</v>
      </c>
      <c r="F32" s="218">
        <v>0</v>
      </c>
      <c r="G32" s="218">
        <v>0</v>
      </c>
      <c r="H32" s="215" t="s">
        <v>578</v>
      </c>
    </row>
    <row r="33" spans="1:8">
      <c r="A33" s="212" t="s">
        <v>579</v>
      </c>
      <c r="B33" s="218">
        <v>0</v>
      </c>
      <c r="C33" s="218">
        <v>0</v>
      </c>
      <c r="D33" s="218">
        <v>0</v>
      </c>
      <c r="E33" s="218">
        <v>0</v>
      </c>
      <c r="F33" s="218">
        <v>0</v>
      </c>
      <c r="G33" s="218">
        <v>0</v>
      </c>
      <c r="H33" s="215" t="s">
        <v>580</v>
      </c>
    </row>
    <row r="34" spans="1:8">
      <c r="A34" s="212" t="s">
        <v>581</v>
      </c>
      <c r="B34" s="218">
        <v>0</v>
      </c>
      <c r="C34" s="218">
        <v>0</v>
      </c>
      <c r="D34" s="218">
        <v>0</v>
      </c>
      <c r="E34" s="218">
        <v>0</v>
      </c>
      <c r="F34" s="218">
        <v>0</v>
      </c>
      <c r="G34" s="218">
        <v>0</v>
      </c>
      <c r="H34" s="215" t="s">
        <v>582</v>
      </c>
    </row>
    <row r="35" spans="1:8">
      <c r="A35" s="212" t="s">
        <v>583</v>
      </c>
      <c r="B35" s="218">
        <v>0</v>
      </c>
      <c r="C35" s="218">
        <v>0</v>
      </c>
      <c r="D35" s="218">
        <v>0</v>
      </c>
      <c r="E35" s="218">
        <v>0</v>
      </c>
      <c r="F35" s="218">
        <v>0</v>
      </c>
      <c r="G35" s="218">
        <v>0</v>
      </c>
      <c r="H35" s="215" t="s">
        <v>584</v>
      </c>
    </row>
    <row r="36" spans="1:8">
      <c r="A36" s="212" t="s">
        <v>585</v>
      </c>
      <c r="B36" s="218">
        <v>0</v>
      </c>
      <c r="C36" s="218">
        <v>0</v>
      </c>
      <c r="D36" s="218">
        <v>0</v>
      </c>
      <c r="E36" s="218">
        <v>0</v>
      </c>
      <c r="F36" s="218">
        <v>0</v>
      </c>
      <c r="G36" s="218">
        <v>0</v>
      </c>
      <c r="H36" s="215" t="s">
        <v>586</v>
      </c>
    </row>
    <row r="37" spans="1:8">
      <c r="A37" s="213" t="s">
        <v>587</v>
      </c>
      <c r="B37" s="218">
        <v>0</v>
      </c>
      <c r="C37" s="218">
        <v>0</v>
      </c>
      <c r="D37" s="218">
        <v>0</v>
      </c>
      <c r="E37" s="218">
        <v>0</v>
      </c>
      <c r="F37" s="218">
        <v>0</v>
      </c>
      <c r="G37" s="218">
        <v>0</v>
      </c>
      <c r="H37" s="201"/>
    </row>
    <row r="38" spans="1:8">
      <c r="A38" s="214" t="s">
        <v>588</v>
      </c>
      <c r="B38" s="218">
        <v>0</v>
      </c>
      <c r="C38" s="218">
        <v>0</v>
      </c>
      <c r="D38" s="218">
        <v>0</v>
      </c>
      <c r="E38" s="218">
        <v>0</v>
      </c>
      <c r="F38" s="218">
        <v>0</v>
      </c>
      <c r="G38" s="218">
        <v>0</v>
      </c>
      <c r="H38" s="215" t="s">
        <v>589</v>
      </c>
    </row>
    <row r="39" spans="1:8">
      <c r="A39" s="214" t="s">
        <v>590</v>
      </c>
      <c r="B39" s="218">
        <v>0</v>
      </c>
      <c r="C39" s="218">
        <v>0</v>
      </c>
      <c r="D39" s="218">
        <v>0</v>
      </c>
      <c r="E39" s="218">
        <v>0</v>
      </c>
      <c r="F39" s="218">
        <v>0</v>
      </c>
      <c r="G39" s="218">
        <v>0</v>
      </c>
      <c r="H39" s="215" t="s">
        <v>591</v>
      </c>
    </row>
    <row r="40" spans="1:8">
      <c r="A40" s="214" t="s">
        <v>592</v>
      </c>
      <c r="B40" s="218">
        <v>0</v>
      </c>
      <c r="C40" s="218">
        <v>0</v>
      </c>
      <c r="D40" s="218">
        <v>0</v>
      </c>
      <c r="E40" s="218">
        <v>0</v>
      </c>
      <c r="F40" s="218">
        <v>0</v>
      </c>
      <c r="G40" s="218">
        <v>0</v>
      </c>
      <c r="H40" s="215" t="s">
        <v>593</v>
      </c>
    </row>
    <row r="41" spans="1:8">
      <c r="A41" s="214" t="s">
        <v>594</v>
      </c>
      <c r="B41" s="218">
        <v>0</v>
      </c>
      <c r="C41" s="218">
        <v>0</v>
      </c>
      <c r="D41" s="218">
        <v>0</v>
      </c>
      <c r="E41" s="218">
        <v>0</v>
      </c>
      <c r="F41" s="218">
        <v>0</v>
      </c>
      <c r="G41" s="218">
        <v>0</v>
      </c>
      <c r="H41" s="215" t="s">
        <v>595</v>
      </c>
    </row>
    <row r="42" spans="1:8">
      <c r="A42" s="214"/>
      <c r="B42" s="218"/>
      <c r="C42" s="218"/>
      <c r="D42" s="218"/>
      <c r="E42" s="218"/>
      <c r="F42" s="218"/>
      <c r="G42" s="218"/>
      <c r="H42" s="201"/>
    </row>
    <row r="43" spans="1:8">
      <c r="A43" s="222" t="s">
        <v>596</v>
      </c>
      <c r="B43" s="219">
        <v>32090344.489999998</v>
      </c>
      <c r="C43" s="219">
        <v>30527617.580000002</v>
      </c>
      <c r="D43" s="219">
        <v>62617962.07</v>
      </c>
      <c r="E43" s="219">
        <v>15701024.08</v>
      </c>
      <c r="F43" s="219">
        <v>15701024.08</v>
      </c>
      <c r="G43" s="219">
        <v>46916937.989999995</v>
      </c>
      <c r="H43" s="201"/>
    </row>
    <row r="44" spans="1:8">
      <c r="A44" s="210" t="s">
        <v>536</v>
      </c>
      <c r="B44" s="218">
        <v>4475497.7</v>
      </c>
      <c r="C44" s="218">
        <v>2790589.55</v>
      </c>
      <c r="D44" s="218">
        <v>7266087.25</v>
      </c>
      <c r="E44" s="218">
        <v>1633938.45</v>
      </c>
      <c r="F44" s="218">
        <v>1633938.45</v>
      </c>
      <c r="G44" s="218">
        <v>5632148.7999999998</v>
      </c>
      <c r="H44" s="201"/>
    </row>
    <row r="45" spans="1:8">
      <c r="A45" s="214" t="s">
        <v>537</v>
      </c>
      <c r="B45" s="218">
        <v>0</v>
      </c>
      <c r="C45" s="218">
        <v>0</v>
      </c>
      <c r="D45" s="218">
        <v>0</v>
      </c>
      <c r="E45" s="218">
        <v>0</v>
      </c>
      <c r="F45" s="218">
        <v>0</v>
      </c>
      <c r="G45" s="218">
        <v>0</v>
      </c>
      <c r="H45" s="215" t="s">
        <v>597</v>
      </c>
    </row>
    <row r="46" spans="1:8">
      <c r="A46" s="214" t="s">
        <v>539</v>
      </c>
      <c r="B46" s="218">
        <v>0</v>
      </c>
      <c r="C46" s="218">
        <v>0</v>
      </c>
      <c r="D46" s="218">
        <v>0</v>
      </c>
      <c r="E46" s="218">
        <v>0</v>
      </c>
      <c r="F46" s="218">
        <v>0</v>
      </c>
      <c r="G46" s="218">
        <v>0</v>
      </c>
      <c r="H46" s="215" t="s">
        <v>598</v>
      </c>
    </row>
    <row r="47" spans="1:8">
      <c r="A47" s="214" t="s">
        <v>541</v>
      </c>
      <c r="B47" s="218">
        <v>0</v>
      </c>
      <c r="C47" s="218">
        <v>0</v>
      </c>
      <c r="D47" s="218">
        <v>0</v>
      </c>
      <c r="E47" s="218">
        <v>0</v>
      </c>
      <c r="F47" s="218">
        <v>0</v>
      </c>
      <c r="G47" s="218">
        <v>0</v>
      </c>
      <c r="H47" s="215" t="s">
        <v>599</v>
      </c>
    </row>
    <row r="48" spans="1:8">
      <c r="A48" s="214" t="s">
        <v>543</v>
      </c>
      <c r="B48" s="218">
        <v>0</v>
      </c>
      <c r="C48" s="218">
        <v>0</v>
      </c>
      <c r="D48" s="218">
        <v>0</v>
      </c>
      <c r="E48" s="218">
        <v>0</v>
      </c>
      <c r="F48" s="218">
        <v>0</v>
      </c>
      <c r="G48" s="218">
        <v>0</v>
      </c>
      <c r="H48" s="215" t="s">
        <v>600</v>
      </c>
    </row>
    <row r="49" spans="1:8">
      <c r="A49" s="214" t="s">
        <v>545</v>
      </c>
      <c r="B49" s="218">
        <v>0</v>
      </c>
      <c r="C49" s="218">
        <v>0</v>
      </c>
      <c r="D49" s="218">
        <v>0</v>
      </c>
      <c r="E49" s="218">
        <v>0</v>
      </c>
      <c r="F49" s="218">
        <v>0</v>
      </c>
      <c r="G49" s="218">
        <v>0</v>
      </c>
      <c r="H49" s="215" t="s">
        <v>601</v>
      </c>
    </row>
    <row r="50" spans="1:8">
      <c r="A50" s="214" t="s">
        <v>547</v>
      </c>
      <c r="B50" s="218">
        <v>0</v>
      </c>
      <c r="C50" s="218">
        <v>0</v>
      </c>
      <c r="D50" s="218">
        <v>0</v>
      </c>
      <c r="E50" s="218">
        <v>0</v>
      </c>
      <c r="F50" s="218">
        <v>0</v>
      </c>
      <c r="G50" s="218">
        <v>0</v>
      </c>
      <c r="H50" s="215" t="s">
        <v>602</v>
      </c>
    </row>
    <row r="51" spans="1:8">
      <c r="A51" s="214" t="s">
        <v>549</v>
      </c>
      <c r="B51" s="223">
        <v>2574482</v>
      </c>
      <c r="C51" s="223">
        <v>0</v>
      </c>
      <c r="D51" s="218">
        <v>2574482</v>
      </c>
      <c r="E51" s="223">
        <v>0</v>
      </c>
      <c r="F51" s="223">
        <v>0</v>
      </c>
      <c r="G51" s="218">
        <v>2574482</v>
      </c>
      <c r="H51" s="215" t="s">
        <v>603</v>
      </c>
    </row>
    <row r="52" spans="1:8">
      <c r="A52" s="214" t="s">
        <v>551</v>
      </c>
      <c r="B52" s="223">
        <v>1901015.7</v>
      </c>
      <c r="C52" s="223">
        <v>2790589.55</v>
      </c>
      <c r="D52" s="218">
        <v>4691605.25</v>
      </c>
      <c r="E52" s="223">
        <v>1633938.45</v>
      </c>
      <c r="F52" s="223">
        <v>1633938.45</v>
      </c>
      <c r="G52" s="218">
        <v>3057666.8</v>
      </c>
      <c r="H52" s="215" t="s">
        <v>604</v>
      </c>
    </row>
    <row r="53" spans="1:8">
      <c r="A53" s="210" t="s">
        <v>553</v>
      </c>
      <c r="B53" s="218">
        <v>27614846.789999999</v>
      </c>
      <c r="C53" s="218">
        <v>27737028.030000001</v>
      </c>
      <c r="D53" s="218">
        <v>55351874.82</v>
      </c>
      <c r="E53" s="218">
        <v>14067085.630000001</v>
      </c>
      <c r="F53" s="218">
        <v>14067085.630000001</v>
      </c>
      <c r="G53" s="218">
        <v>41284789.189999998</v>
      </c>
      <c r="H53" s="201"/>
    </row>
    <row r="54" spans="1:8">
      <c r="A54" s="214" t="s">
        <v>554</v>
      </c>
      <c r="B54" s="218">
        <v>0</v>
      </c>
      <c r="C54" s="218">
        <v>0</v>
      </c>
      <c r="D54" s="218">
        <v>0</v>
      </c>
      <c r="E54" s="218">
        <v>0</v>
      </c>
      <c r="F54" s="218">
        <v>0</v>
      </c>
      <c r="G54" s="218">
        <v>0</v>
      </c>
      <c r="H54" s="215" t="s">
        <v>605</v>
      </c>
    </row>
    <row r="55" spans="1:8">
      <c r="A55" s="214" t="s">
        <v>556</v>
      </c>
      <c r="B55" s="223">
        <v>27418046.789999999</v>
      </c>
      <c r="C55" s="223">
        <v>27691928.030000001</v>
      </c>
      <c r="D55" s="218">
        <v>55109974.82</v>
      </c>
      <c r="E55" s="223">
        <v>14062085.630000001</v>
      </c>
      <c r="F55" s="223">
        <v>14062085.630000001</v>
      </c>
      <c r="G55" s="218">
        <v>41047889.189999998</v>
      </c>
      <c r="H55" s="215" t="s">
        <v>606</v>
      </c>
    </row>
    <row r="56" spans="1:8">
      <c r="A56" s="214" t="s">
        <v>558</v>
      </c>
      <c r="B56" s="218">
        <v>0</v>
      </c>
      <c r="C56" s="218">
        <v>0</v>
      </c>
      <c r="D56" s="218">
        <v>0</v>
      </c>
      <c r="E56" s="218">
        <v>0</v>
      </c>
      <c r="F56" s="218">
        <v>0</v>
      </c>
      <c r="G56" s="218">
        <v>0</v>
      </c>
      <c r="H56" s="215" t="s">
        <v>607</v>
      </c>
    </row>
    <row r="57" spans="1:8">
      <c r="A57" s="209" t="s">
        <v>560</v>
      </c>
      <c r="B57" s="223">
        <v>196800</v>
      </c>
      <c r="C57" s="223">
        <v>45100</v>
      </c>
      <c r="D57" s="218">
        <v>241900</v>
      </c>
      <c r="E57" s="223">
        <v>5000</v>
      </c>
      <c r="F57" s="223">
        <v>5000</v>
      </c>
      <c r="G57" s="218">
        <v>236900</v>
      </c>
      <c r="H57" s="215" t="s">
        <v>608</v>
      </c>
    </row>
    <row r="58" spans="1:8">
      <c r="A58" s="214" t="s">
        <v>562</v>
      </c>
      <c r="B58" s="218">
        <v>0</v>
      </c>
      <c r="C58" s="218">
        <v>0</v>
      </c>
      <c r="D58" s="218">
        <v>0</v>
      </c>
      <c r="E58" s="218">
        <v>0</v>
      </c>
      <c r="F58" s="218">
        <v>0</v>
      </c>
      <c r="G58" s="218">
        <v>0</v>
      </c>
      <c r="H58" s="215" t="s">
        <v>609</v>
      </c>
    </row>
    <row r="59" spans="1:8">
      <c r="A59" s="214" t="s">
        <v>564</v>
      </c>
      <c r="B59" s="218">
        <v>0</v>
      </c>
      <c r="C59" s="218">
        <v>0</v>
      </c>
      <c r="D59" s="218">
        <v>0</v>
      </c>
      <c r="E59" s="218">
        <v>0</v>
      </c>
      <c r="F59" s="218">
        <v>0</v>
      </c>
      <c r="G59" s="218">
        <v>0</v>
      </c>
      <c r="H59" s="215" t="s">
        <v>610</v>
      </c>
    </row>
    <row r="60" spans="1:8">
      <c r="A60" s="214" t="s">
        <v>566</v>
      </c>
      <c r="B60" s="218">
        <v>0</v>
      </c>
      <c r="C60" s="218">
        <v>0</v>
      </c>
      <c r="D60" s="218">
        <v>0</v>
      </c>
      <c r="E60" s="218">
        <v>0</v>
      </c>
      <c r="F60" s="218">
        <v>0</v>
      </c>
      <c r="G60" s="218">
        <v>0</v>
      </c>
      <c r="H60" s="215" t="s">
        <v>611</v>
      </c>
    </row>
    <row r="61" spans="1:8">
      <c r="A61" s="210" t="s">
        <v>568</v>
      </c>
      <c r="B61" s="218">
        <v>0</v>
      </c>
      <c r="C61" s="218">
        <v>0</v>
      </c>
      <c r="D61" s="218">
        <v>0</v>
      </c>
      <c r="E61" s="218">
        <v>0</v>
      </c>
      <c r="F61" s="218">
        <v>0</v>
      </c>
      <c r="G61" s="218">
        <v>0</v>
      </c>
      <c r="H61" s="201"/>
    </row>
    <row r="62" spans="1:8">
      <c r="A62" s="214" t="s">
        <v>569</v>
      </c>
      <c r="B62" s="218">
        <v>0</v>
      </c>
      <c r="C62" s="218">
        <v>0</v>
      </c>
      <c r="D62" s="218">
        <v>0</v>
      </c>
      <c r="E62" s="218">
        <v>0</v>
      </c>
      <c r="F62" s="218">
        <v>0</v>
      </c>
      <c r="G62" s="218">
        <v>0</v>
      </c>
      <c r="H62" s="215" t="s">
        <v>612</v>
      </c>
    </row>
    <row r="63" spans="1:8">
      <c r="A63" s="214" t="s">
        <v>571</v>
      </c>
      <c r="B63" s="218">
        <v>0</v>
      </c>
      <c r="C63" s="218">
        <v>0</v>
      </c>
      <c r="D63" s="218">
        <v>0</v>
      </c>
      <c r="E63" s="218">
        <v>0</v>
      </c>
      <c r="F63" s="218">
        <v>0</v>
      </c>
      <c r="G63" s="218">
        <v>0</v>
      </c>
      <c r="H63" s="215" t="s">
        <v>613</v>
      </c>
    </row>
    <row r="64" spans="1:8">
      <c r="A64" s="214" t="s">
        <v>573</v>
      </c>
      <c r="B64" s="218">
        <v>0</v>
      </c>
      <c r="C64" s="218">
        <v>0</v>
      </c>
      <c r="D64" s="218">
        <v>0</v>
      </c>
      <c r="E64" s="218">
        <v>0</v>
      </c>
      <c r="F64" s="218">
        <v>0</v>
      </c>
      <c r="G64" s="218">
        <v>0</v>
      </c>
      <c r="H64" s="215" t="s">
        <v>614</v>
      </c>
    </row>
    <row r="65" spans="1:8">
      <c r="A65" s="214" t="s">
        <v>575</v>
      </c>
      <c r="B65" s="218">
        <v>0</v>
      </c>
      <c r="C65" s="218">
        <v>0</v>
      </c>
      <c r="D65" s="218">
        <v>0</v>
      </c>
      <c r="E65" s="218">
        <v>0</v>
      </c>
      <c r="F65" s="218">
        <v>0</v>
      </c>
      <c r="G65" s="218">
        <v>0</v>
      </c>
      <c r="H65" s="215" t="s">
        <v>615</v>
      </c>
    </row>
    <row r="66" spans="1:8">
      <c r="A66" s="214" t="s">
        <v>577</v>
      </c>
      <c r="B66" s="218">
        <v>0</v>
      </c>
      <c r="C66" s="218">
        <v>0</v>
      </c>
      <c r="D66" s="218">
        <v>0</v>
      </c>
      <c r="E66" s="218">
        <v>0</v>
      </c>
      <c r="F66" s="218">
        <v>0</v>
      </c>
      <c r="G66" s="218">
        <v>0</v>
      </c>
      <c r="H66" s="215" t="s">
        <v>616</v>
      </c>
    </row>
    <row r="67" spans="1:8">
      <c r="A67" s="214" t="s">
        <v>579</v>
      </c>
      <c r="B67" s="218">
        <v>0</v>
      </c>
      <c r="C67" s="218">
        <v>0</v>
      </c>
      <c r="D67" s="218">
        <v>0</v>
      </c>
      <c r="E67" s="218">
        <v>0</v>
      </c>
      <c r="F67" s="218">
        <v>0</v>
      </c>
      <c r="G67" s="218">
        <v>0</v>
      </c>
      <c r="H67" s="215" t="s">
        <v>617</v>
      </c>
    </row>
    <row r="68" spans="1:8">
      <c r="A68" s="214" t="s">
        <v>581</v>
      </c>
      <c r="B68" s="218">
        <v>0</v>
      </c>
      <c r="C68" s="218">
        <v>0</v>
      </c>
      <c r="D68" s="218">
        <v>0</v>
      </c>
      <c r="E68" s="218">
        <v>0</v>
      </c>
      <c r="F68" s="218">
        <v>0</v>
      </c>
      <c r="G68" s="218">
        <v>0</v>
      </c>
      <c r="H68" s="215" t="s">
        <v>618</v>
      </c>
    </row>
    <row r="69" spans="1:8">
      <c r="A69" s="214" t="s">
        <v>583</v>
      </c>
      <c r="B69" s="218">
        <v>0</v>
      </c>
      <c r="C69" s="218">
        <v>0</v>
      </c>
      <c r="D69" s="218">
        <v>0</v>
      </c>
      <c r="E69" s="218">
        <v>0</v>
      </c>
      <c r="F69" s="218">
        <v>0</v>
      </c>
      <c r="G69" s="218">
        <v>0</v>
      </c>
      <c r="H69" s="215" t="s">
        <v>619</v>
      </c>
    </row>
    <row r="70" spans="1:8">
      <c r="A70" s="214" t="s">
        <v>585</v>
      </c>
      <c r="B70" s="218">
        <v>0</v>
      </c>
      <c r="C70" s="218">
        <v>0</v>
      </c>
      <c r="D70" s="218">
        <v>0</v>
      </c>
      <c r="E70" s="218">
        <v>0</v>
      </c>
      <c r="F70" s="218">
        <v>0</v>
      </c>
      <c r="G70" s="218">
        <v>0</v>
      </c>
      <c r="H70" s="215" t="s">
        <v>620</v>
      </c>
    </row>
    <row r="71" spans="1:8">
      <c r="A71" s="213" t="s">
        <v>587</v>
      </c>
      <c r="B71" s="220">
        <v>0</v>
      </c>
      <c r="C71" s="220">
        <v>0</v>
      </c>
      <c r="D71" s="220">
        <v>0</v>
      </c>
      <c r="E71" s="220">
        <v>0</v>
      </c>
      <c r="F71" s="220">
        <v>0</v>
      </c>
      <c r="G71" s="220">
        <v>0</v>
      </c>
      <c r="H71" s="201"/>
    </row>
    <row r="72" spans="1:8">
      <c r="A72" s="214" t="s">
        <v>588</v>
      </c>
      <c r="B72" s="218">
        <v>0</v>
      </c>
      <c r="C72" s="218">
        <v>0</v>
      </c>
      <c r="D72" s="218">
        <v>0</v>
      </c>
      <c r="E72" s="218">
        <v>0</v>
      </c>
      <c r="F72" s="218">
        <v>0</v>
      </c>
      <c r="G72" s="218">
        <v>0</v>
      </c>
      <c r="H72" s="215" t="s">
        <v>621</v>
      </c>
    </row>
    <row r="73" spans="1:8">
      <c r="A73" s="214" t="s">
        <v>590</v>
      </c>
      <c r="B73" s="218">
        <v>0</v>
      </c>
      <c r="C73" s="218">
        <v>0</v>
      </c>
      <c r="D73" s="218">
        <v>0</v>
      </c>
      <c r="E73" s="218">
        <v>0</v>
      </c>
      <c r="F73" s="218">
        <v>0</v>
      </c>
      <c r="G73" s="218">
        <v>0</v>
      </c>
      <c r="H73" s="215" t="s">
        <v>622</v>
      </c>
    </row>
    <row r="74" spans="1:8">
      <c r="A74" s="214" t="s">
        <v>592</v>
      </c>
      <c r="B74" s="218">
        <v>0</v>
      </c>
      <c r="C74" s="218">
        <v>0</v>
      </c>
      <c r="D74" s="218">
        <v>0</v>
      </c>
      <c r="E74" s="218">
        <v>0</v>
      </c>
      <c r="F74" s="218">
        <v>0</v>
      </c>
      <c r="G74" s="218">
        <v>0</v>
      </c>
      <c r="H74" s="215" t="s">
        <v>623</v>
      </c>
    </row>
    <row r="75" spans="1:8">
      <c r="A75" s="214" t="s">
        <v>594</v>
      </c>
      <c r="B75" s="218">
        <v>0</v>
      </c>
      <c r="C75" s="218">
        <v>0</v>
      </c>
      <c r="D75" s="218">
        <v>0</v>
      </c>
      <c r="E75" s="218">
        <v>0</v>
      </c>
      <c r="F75" s="218">
        <v>0</v>
      </c>
      <c r="G75" s="218">
        <v>0</v>
      </c>
      <c r="H75" s="215" t="s">
        <v>624</v>
      </c>
    </row>
    <row r="76" spans="1:8">
      <c r="A76" s="211"/>
      <c r="B76" s="221"/>
      <c r="C76" s="221"/>
      <c r="D76" s="221"/>
      <c r="E76" s="221"/>
      <c r="F76" s="221"/>
      <c r="G76" s="221"/>
      <c r="H76" s="201"/>
    </row>
    <row r="77" spans="1:8">
      <c r="A77" s="204" t="s">
        <v>507</v>
      </c>
      <c r="B77" s="219">
        <v>81627513.960000008</v>
      </c>
      <c r="C77" s="219">
        <v>53412520.090000004</v>
      </c>
      <c r="D77" s="219">
        <v>135040034.05000001</v>
      </c>
      <c r="E77" s="219">
        <v>29570559.16</v>
      </c>
      <c r="F77" s="219">
        <v>29570559.16</v>
      </c>
      <c r="G77" s="219">
        <v>105469474.88999999</v>
      </c>
      <c r="H77" s="201"/>
    </row>
    <row r="78" spans="1:8">
      <c r="A78" s="205"/>
      <c r="B78" s="216"/>
      <c r="C78" s="216"/>
      <c r="D78" s="216"/>
      <c r="E78" s="216"/>
      <c r="F78" s="216"/>
      <c r="G78" s="216"/>
      <c r="H78" s="206"/>
    </row>
    <row r="79" spans="1:8">
      <c r="A79" s="201" t="s">
        <v>121</v>
      </c>
      <c r="B79" s="201"/>
      <c r="C79" s="201"/>
      <c r="D79" s="201"/>
      <c r="E79" s="201"/>
      <c r="F79" s="201"/>
      <c r="G79" s="201"/>
      <c r="H79" s="201"/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D22" sqref="D21:D22"/>
    </sheetView>
  </sheetViews>
  <sheetFormatPr baseColWidth="10" defaultRowHeight="15"/>
  <cols>
    <col min="1" max="1" width="105" bestFit="1" customWidth="1"/>
  </cols>
  <sheetData>
    <row r="1" spans="1:7" ht="21">
      <c r="A1" s="132" t="s">
        <v>625</v>
      </c>
      <c r="B1" s="131"/>
      <c r="C1" s="131"/>
      <c r="D1" s="131"/>
      <c r="E1" s="131"/>
      <c r="F1" s="131"/>
      <c r="G1" s="131"/>
    </row>
    <row r="2" spans="1:7">
      <c r="A2" s="83" t="s">
        <v>123</v>
      </c>
      <c r="B2" s="84"/>
      <c r="C2" s="84"/>
      <c r="D2" s="84"/>
      <c r="E2" s="84"/>
      <c r="F2" s="84"/>
      <c r="G2" s="85"/>
    </row>
    <row r="3" spans="1:7">
      <c r="A3" s="87" t="s">
        <v>302</v>
      </c>
      <c r="B3" s="88"/>
      <c r="C3" s="88"/>
      <c r="D3" s="88"/>
      <c r="E3" s="88"/>
      <c r="F3" s="88"/>
      <c r="G3" s="89"/>
    </row>
    <row r="4" spans="1:7">
      <c r="A4" s="87" t="s">
        <v>626</v>
      </c>
      <c r="B4" s="88"/>
      <c r="C4" s="88"/>
      <c r="D4" s="88"/>
      <c r="E4" s="88"/>
      <c r="F4" s="88"/>
      <c r="G4" s="89"/>
    </row>
    <row r="5" spans="1:7">
      <c r="A5" s="87" t="s">
        <v>128</v>
      </c>
      <c r="B5" s="88"/>
      <c r="C5" s="88"/>
      <c r="D5" s="88"/>
      <c r="E5" s="88"/>
      <c r="F5" s="88"/>
      <c r="G5" s="89"/>
    </row>
    <row r="6" spans="1:7">
      <c r="A6" s="78" t="s">
        <v>2</v>
      </c>
      <c r="B6" s="79"/>
      <c r="C6" s="79"/>
      <c r="D6" s="79"/>
      <c r="E6" s="79"/>
      <c r="F6" s="79"/>
      <c r="G6" s="80"/>
    </row>
    <row r="7" spans="1:7">
      <c r="A7" s="90" t="s">
        <v>120</v>
      </c>
      <c r="B7" s="155" t="s">
        <v>304</v>
      </c>
      <c r="C7" s="155"/>
      <c r="D7" s="155"/>
      <c r="E7" s="155"/>
      <c r="F7" s="155"/>
      <c r="G7" s="155" t="s">
        <v>305</v>
      </c>
    </row>
    <row r="8" spans="1:7" ht="60">
      <c r="A8" s="91"/>
      <c r="B8" s="225" t="s">
        <v>210</v>
      </c>
      <c r="C8" s="234" t="s">
        <v>534</v>
      </c>
      <c r="D8" s="234" t="s">
        <v>237</v>
      </c>
      <c r="E8" s="234" t="s">
        <v>195</v>
      </c>
      <c r="F8" s="234" t="s">
        <v>211</v>
      </c>
      <c r="G8" s="200"/>
    </row>
    <row r="9" spans="1:7">
      <c r="A9" s="227" t="s">
        <v>627</v>
      </c>
      <c r="B9" s="236">
        <v>21282420.850000001</v>
      </c>
      <c r="C9" s="236">
        <v>382587.7</v>
      </c>
      <c r="D9" s="236">
        <v>21665008.550000001</v>
      </c>
      <c r="E9" s="236">
        <v>4073119.24</v>
      </c>
      <c r="F9" s="236">
        <v>4073119.24</v>
      </c>
      <c r="G9" s="236">
        <v>17591889.310000002</v>
      </c>
    </row>
    <row r="10" spans="1:7">
      <c r="A10" s="229" t="s">
        <v>628</v>
      </c>
      <c r="B10" s="239">
        <v>21282420.850000001</v>
      </c>
      <c r="C10" s="239">
        <v>382587.7</v>
      </c>
      <c r="D10" s="237">
        <v>21665008.550000001</v>
      </c>
      <c r="E10" s="239">
        <v>4073119.24</v>
      </c>
      <c r="F10" s="239">
        <v>4073119.24</v>
      </c>
      <c r="G10" s="237">
        <v>17591889.310000002</v>
      </c>
    </row>
    <row r="11" spans="1:7">
      <c r="A11" s="229" t="s">
        <v>629</v>
      </c>
      <c r="B11" s="237">
        <v>0</v>
      </c>
      <c r="C11" s="237">
        <v>0</v>
      </c>
      <c r="D11" s="237">
        <v>0</v>
      </c>
      <c r="E11" s="237">
        <v>0</v>
      </c>
      <c r="F11" s="237">
        <v>0</v>
      </c>
      <c r="G11" s="237">
        <v>0</v>
      </c>
    </row>
    <row r="12" spans="1:7">
      <c r="A12" s="229" t="s">
        <v>630</v>
      </c>
      <c r="B12" s="237">
        <v>0</v>
      </c>
      <c r="C12" s="237">
        <v>0</v>
      </c>
      <c r="D12" s="237">
        <v>0</v>
      </c>
      <c r="E12" s="237">
        <v>0</v>
      </c>
      <c r="F12" s="237">
        <v>0</v>
      </c>
      <c r="G12" s="237">
        <v>0</v>
      </c>
    </row>
    <row r="13" spans="1:7">
      <c r="A13" s="231" t="s">
        <v>631</v>
      </c>
      <c r="B13" s="237">
        <v>0</v>
      </c>
      <c r="C13" s="237">
        <v>0</v>
      </c>
      <c r="D13" s="237">
        <v>0</v>
      </c>
      <c r="E13" s="237">
        <v>0</v>
      </c>
      <c r="F13" s="237">
        <v>0</v>
      </c>
      <c r="G13" s="237">
        <v>0</v>
      </c>
    </row>
    <row r="14" spans="1:7">
      <c r="A14" s="231" t="s">
        <v>632</v>
      </c>
      <c r="B14" s="237">
        <v>0</v>
      </c>
      <c r="C14" s="237">
        <v>0</v>
      </c>
      <c r="D14" s="237">
        <v>0</v>
      </c>
      <c r="E14" s="237">
        <v>0</v>
      </c>
      <c r="F14" s="237">
        <v>0</v>
      </c>
      <c r="G14" s="237">
        <v>0</v>
      </c>
    </row>
    <row r="15" spans="1:7">
      <c r="A15" s="229" t="s">
        <v>633</v>
      </c>
      <c r="B15" s="237">
        <v>0</v>
      </c>
      <c r="C15" s="237">
        <v>0</v>
      </c>
      <c r="D15" s="237">
        <v>0</v>
      </c>
      <c r="E15" s="237">
        <v>0</v>
      </c>
      <c r="F15" s="237">
        <v>0</v>
      </c>
      <c r="G15" s="237">
        <v>0</v>
      </c>
    </row>
    <row r="16" spans="1:7">
      <c r="A16" s="232" t="s">
        <v>634</v>
      </c>
      <c r="B16" s="237">
        <v>0</v>
      </c>
      <c r="C16" s="237">
        <v>0</v>
      </c>
      <c r="D16" s="237">
        <v>0</v>
      </c>
      <c r="E16" s="237">
        <v>0</v>
      </c>
      <c r="F16" s="237">
        <v>0</v>
      </c>
      <c r="G16" s="237">
        <v>0</v>
      </c>
    </row>
    <row r="17" spans="1:7">
      <c r="A17" s="231" t="s">
        <v>635</v>
      </c>
      <c r="B17" s="237">
        <v>0</v>
      </c>
      <c r="C17" s="237">
        <v>0</v>
      </c>
      <c r="D17" s="237">
        <v>0</v>
      </c>
      <c r="E17" s="237">
        <v>0</v>
      </c>
      <c r="F17" s="237">
        <v>0</v>
      </c>
      <c r="G17" s="237">
        <v>0</v>
      </c>
    </row>
    <row r="18" spans="1:7">
      <c r="A18" s="231" t="s">
        <v>636</v>
      </c>
      <c r="B18" s="237">
        <v>0</v>
      </c>
      <c r="C18" s="237">
        <v>0</v>
      </c>
      <c r="D18" s="237">
        <v>0</v>
      </c>
      <c r="E18" s="237">
        <v>0</v>
      </c>
      <c r="F18" s="237">
        <v>0</v>
      </c>
      <c r="G18" s="237">
        <v>0</v>
      </c>
    </row>
    <row r="19" spans="1:7">
      <c r="A19" s="229" t="s">
        <v>637</v>
      </c>
      <c r="B19" s="237">
        <v>0</v>
      </c>
      <c r="C19" s="237">
        <v>0</v>
      </c>
      <c r="D19" s="237">
        <v>0</v>
      </c>
      <c r="E19" s="237">
        <v>0</v>
      </c>
      <c r="F19" s="237">
        <v>0</v>
      </c>
      <c r="G19" s="237">
        <v>0</v>
      </c>
    </row>
    <row r="20" spans="1:7">
      <c r="A20" s="230"/>
      <c r="B20" s="238"/>
      <c r="C20" s="238"/>
      <c r="D20" s="238"/>
      <c r="E20" s="238"/>
      <c r="F20" s="238"/>
      <c r="G20" s="238"/>
    </row>
    <row r="21" spans="1:7">
      <c r="A21" s="233" t="s">
        <v>638</v>
      </c>
      <c r="B21" s="236">
        <v>574482</v>
      </c>
      <c r="C21" s="236">
        <v>0</v>
      </c>
      <c r="D21" s="236">
        <v>574482</v>
      </c>
      <c r="E21" s="236">
        <v>0</v>
      </c>
      <c r="F21" s="236">
        <v>0</v>
      </c>
      <c r="G21" s="236">
        <v>574482</v>
      </c>
    </row>
    <row r="22" spans="1:7">
      <c r="A22" s="229" t="s">
        <v>628</v>
      </c>
      <c r="B22" s="239">
        <v>574482</v>
      </c>
      <c r="C22" s="239">
        <v>0</v>
      </c>
      <c r="D22" s="237">
        <v>574482</v>
      </c>
      <c r="E22" s="239">
        <v>0</v>
      </c>
      <c r="F22" s="239">
        <v>0</v>
      </c>
      <c r="G22" s="237">
        <v>574482</v>
      </c>
    </row>
    <row r="23" spans="1:7">
      <c r="A23" s="229" t="s">
        <v>629</v>
      </c>
      <c r="B23" s="237">
        <v>0</v>
      </c>
      <c r="C23" s="237">
        <v>0</v>
      </c>
      <c r="D23" s="237">
        <v>0</v>
      </c>
      <c r="E23" s="237">
        <v>0</v>
      </c>
      <c r="F23" s="237">
        <v>0</v>
      </c>
      <c r="G23" s="237">
        <v>0</v>
      </c>
    </row>
    <row r="24" spans="1:7">
      <c r="A24" s="229" t="s">
        <v>630</v>
      </c>
      <c r="B24" s="237">
        <v>0</v>
      </c>
      <c r="C24" s="237">
        <v>0</v>
      </c>
      <c r="D24" s="237">
        <v>0</v>
      </c>
      <c r="E24" s="237">
        <v>0</v>
      </c>
      <c r="F24" s="237">
        <v>0</v>
      </c>
      <c r="G24" s="237">
        <v>0</v>
      </c>
    </row>
    <row r="25" spans="1:7">
      <c r="A25" s="231" t="s">
        <v>631</v>
      </c>
      <c r="B25" s="237">
        <v>0</v>
      </c>
      <c r="C25" s="237">
        <v>0</v>
      </c>
      <c r="D25" s="237">
        <v>0</v>
      </c>
      <c r="E25" s="237">
        <v>0</v>
      </c>
      <c r="F25" s="237">
        <v>0</v>
      </c>
      <c r="G25" s="237">
        <v>0</v>
      </c>
    </row>
    <row r="26" spans="1:7">
      <c r="A26" s="231" t="s">
        <v>632</v>
      </c>
      <c r="B26" s="237">
        <v>0</v>
      </c>
      <c r="C26" s="237">
        <v>0</v>
      </c>
      <c r="D26" s="237">
        <v>0</v>
      </c>
      <c r="E26" s="237">
        <v>0</v>
      </c>
      <c r="F26" s="237">
        <v>0</v>
      </c>
      <c r="G26" s="237">
        <v>0</v>
      </c>
    </row>
    <row r="27" spans="1:7">
      <c r="A27" s="229" t="s">
        <v>633</v>
      </c>
      <c r="B27" s="237">
        <v>0</v>
      </c>
      <c r="C27" s="237">
        <v>0</v>
      </c>
      <c r="D27" s="237">
        <v>0</v>
      </c>
      <c r="E27" s="237">
        <v>0</v>
      </c>
      <c r="F27" s="237">
        <v>0</v>
      </c>
      <c r="G27" s="237">
        <v>0</v>
      </c>
    </row>
    <row r="28" spans="1:7">
      <c r="A28" s="232" t="s">
        <v>634</v>
      </c>
      <c r="B28" s="237">
        <v>0</v>
      </c>
      <c r="C28" s="237">
        <v>0</v>
      </c>
      <c r="D28" s="237">
        <v>0</v>
      </c>
      <c r="E28" s="237">
        <v>0</v>
      </c>
      <c r="F28" s="237">
        <v>0</v>
      </c>
      <c r="G28" s="237">
        <v>0</v>
      </c>
    </row>
    <row r="29" spans="1:7">
      <c r="A29" s="231" t="s">
        <v>635</v>
      </c>
      <c r="B29" s="237">
        <v>0</v>
      </c>
      <c r="C29" s="237">
        <v>0</v>
      </c>
      <c r="D29" s="237">
        <v>0</v>
      </c>
      <c r="E29" s="237">
        <v>0</v>
      </c>
      <c r="F29" s="237">
        <v>0</v>
      </c>
      <c r="G29" s="237">
        <v>0</v>
      </c>
    </row>
    <row r="30" spans="1:7">
      <c r="A30" s="231" t="s">
        <v>636</v>
      </c>
      <c r="B30" s="237">
        <v>0</v>
      </c>
      <c r="C30" s="237">
        <v>0</v>
      </c>
      <c r="D30" s="237">
        <v>0</v>
      </c>
      <c r="E30" s="237">
        <v>0</v>
      </c>
      <c r="F30" s="237">
        <v>0</v>
      </c>
      <c r="G30" s="237">
        <v>0</v>
      </c>
    </row>
    <row r="31" spans="1:7">
      <c r="A31" s="229" t="s">
        <v>637</v>
      </c>
      <c r="B31" s="237">
        <v>0</v>
      </c>
      <c r="C31" s="237">
        <v>0</v>
      </c>
      <c r="D31" s="237">
        <v>0</v>
      </c>
      <c r="E31" s="237">
        <v>0</v>
      </c>
      <c r="F31" s="237">
        <v>0</v>
      </c>
      <c r="G31" s="237">
        <v>0</v>
      </c>
    </row>
    <row r="32" spans="1:7">
      <c r="A32" s="230"/>
      <c r="B32" s="238"/>
      <c r="C32" s="238"/>
      <c r="D32" s="238"/>
      <c r="E32" s="238"/>
      <c r="F32" s="238"/>
      <c r="G32" s="238"/>
    </row>
    <row r="33" spans="1:7">
      <c r="A33" s="228" t="s">
        <v>639</v>
      </c>
      <c r="B33" s="236">
        <v>21856902.850000001</v>
      </c>
      <c r="C33" s="236">
        <v>382587.7</v>
      </c>
      <c r="D33" s="236">
        <v>22239490.550000001</v>
      </c>
      <c r="E33" s="236">
        <v>4073119.24</v>
      </c>
      <c r="F33" s="236">
        <v>4073119.24</v>
      </c>
      <c r="G33" s="236">
        <v>18166371.310000002</v>
      </c>
    </row>
    <row r="34" spans="1:7">
      <c r="A34" s="226"/>
      <c r="B34" s="235"/>
      <c r="C34" s="235"/>
      <c r="D34" s="235"/>
      <c r="E34" s="235"/>
      <c r="F34" s="235"/>
      <c r="G34" s="235"/>
    </row>
    <row r="35" spans="1:7">
      <c r="A35" s="224" t="s">
        <v>121</v>
      </c>
      <c r="B35" s="224"/>
      <c r="C35" s="224"/>
      <c r="D35" s="224"/>
      <c r="E35" s="224"/>
      <c r="F35" s="224"/>
      <c r="G35" s="224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2018-11-20T17:29:30Z</dcterms:created>
  <dcterms:modified xsi:type="dcterms:W3CDTF">2026-05-04T20:38:05Z</dcterms:modified>
</cp:coreProperties>
</file>