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52511"/>
</workbook>
</file>

<file path=xl/calcChain.xml><?xml version="1.0" encoding="utf-8"?>
<calcChain xmlns="http://schemas.openxmlformats.org/spreadsheetml/2006/main">
  <c r="D21" i="4" l="1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G23" i="4" l="1"/>
  <c r="D23" i="4"/>
  <c r="F24" i="4"/>
  <c r="E24" i="4"/>
  <c r="C24" i="4"/>
  <c r="B24" i="4"/>
  <c r="D22" i="4" l="1"/>
  <c r="G22" i="4" s="1"/>
  <c r="F58" i="4" l="1"/>
  <c r="E58" i="4"/>
  <c r="C58" i="4"/>
  <c r="B58" i="4"/>
  <c r="D56" i="4"/>
  <c r="G56" i="4" s="1"/>
  <c r="D52" i="4"/>
  <c r="G52" i="4" s="1"/>
  <c r="D54" i="4"/>
  <c r="G54" i="4" s="1"/>
  <c r="D50" i="4"/>
  <c r="G50" i="4" s="1"/>
  <c r="D48" i="4"/>
  <c r="G48" i="4" s="1"/>
  <c r="D46" i="4"/>
  <c r="G46" i="4" s="1"/>
  <c r="D44" i="4"/>
  <c r="G44" i="4" s="1"/>
  <c r="D42" i="4"/>
  <c r="G42" i="4" s="1"/>
  <c r="F35" i="4"/>
  <c r="E35" i="4"/>
  <c r="D33" i="4"/>
  <c r="G33" i="4" s="1"/>
  <c r="D32" i="4"/>
  <c r="G32" i="4" s="1"/>
  <c r="D31" i="4"/>
  <c r="G31" i="4" s="1"/>
  <c r="D30" i="4"/>
  <c r="G30" i="4" s="1"/>
  <c r="C35" i="4"/>
  <c r="B3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4" i="4" s="1"/>
  <c r="D24" i="4"/>
  <c r="G58" i="4"/>
  <c r="D58" i="4"/>
  <c r="G35" i="4"/>
  <c r="D3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<sst xmlns="http://schemas.openxmlformats.org/spreadsheetml/2006/main" count="218" uniqueCount="153">
  <si>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</si>
  <si>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</si>
  <si>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</si>
  <si>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</si>
  <si>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</si>
  <si>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</si>
  <si>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</si>
  <si>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</si>
  <si>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</si>
  <si>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</si>
  <si>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</si>
  <si>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</si>
  <si>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</si>
  <si>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</si>
  <si>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</si>
  <si>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</si>
  <si>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</si>
  <si>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</si>
  <si>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</si>
  <si>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</si>
  <si>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</si>
  <si>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</si>
  <si>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</si>
  <si>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</si>
  <si>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</si>
  <si>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</si>
  <si>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</si>
  <si>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</si>
  <si>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</si>
  <si>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</si>
  <si>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</si>
  <si>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</si>
  <si>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</si>
  <si>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</si>
  <si>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</si>
  <si>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</si>
  <si>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</si>
  <si>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</si>
  <si>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</si>
  <si>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</si>
  <si>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</si>
  <si>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</si>
  <si>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</si>
  <si>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</si>
  <si>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</si>
  <si>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</si>
  <si>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</si>
  <si>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</si>
  <si>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</si>
  <si>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</si>
  <si>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</si>
  <si>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</si>
  <si>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</si>
  <si>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</si>
  <si>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</si>
  <si>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</si>
  <si>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</si>
  <si>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</si>
  <si>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</si>
  <si>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</si>
  <si>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</si>
  <si>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</si>
  <si>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</si>
  <si>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</si>
  <si>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</si>
  <si>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</si>
  <si>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</si>
  <si>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</si>
  <si>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</si>
  <si>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</si>
  <si>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</si>
  <si>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</si>
  <si>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</si>
  <si>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</si>
  <si>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</si>
  <si>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</si>
  <si>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</si>
  <si>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</si>
  <si>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</si>
  <si>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</si>
  <si>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</si>
  <si>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</si>
  <si>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</si>
  <si>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</si>
  <si>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</si>
  <si>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</si>
  <si>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</si>
  <si>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</si>
  <si>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</si>
  <si>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</si>
  <si>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</si>
  <si>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</si>
  <si>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</si>
  <si>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</si>
  <si>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</si>
  <si>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</si>
  <si>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</si>
  <si>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</si>
  <si>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</si>
  <si>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</si>
  <si>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</si>
  <si>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</si>
  <si>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</si>
  <si>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</si>
  <si>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</si>
  <si>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</si>
  <si>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</si>
  <si>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</si>
  <si>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</si>
  <si>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</si>
  <si>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</si>
  <si>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</si>
  <si>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</si>
  <si>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</si>
  <si>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</si>
  <si>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</si>
  <si>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</si>
  <si>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</si>
  <si>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</si>
  <si>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</si>
  <si>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</si>
  <si>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</si>
  <si>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</si>
  <si>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</si>
  <si>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</si>
  <si>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</si>
  <si>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</si>
  <si>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</si>
  <si>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Atarjea, Gto.
Estado Analítico del Ejercicio del Presupuesto de Egresos
Clasificación por Objeto del Gasto (Capítulo y Concepto)
Del 1 de Enero al 31 de Marzo de 2026
(Cifras en Pesos)</t>
  </si>
  <si>
    <t>Municipio de Atarjea, Gto.
Estado Analítico del Ejercicio del Presupuesto de Egresos
Clasificación Económica (por Tipo de Gasto)
Del 1 de Enero al 31 de Marzo de 2026
(Cifras en Pesos)</t>
  </si>
  <si>
    <t>31111M050010000 H AYUNTAMIENTO</t>
  </si>
  <si>
    <t>31111M050011000 DIRECCION DE OBRAS PUBLI</t>
  </si>
  <si>
    <t>31111M050012000 DIRECCION DE SEGURIDAD P</t>
  </si>
  <si>
    <t>31111M050013000 CONTRALORIA MPAL</t>
  </si>
  <si>
    <t>31111M050014000 DIRECCION DE RECURSOS HU</t>
  </si>
  <si>
    <t>31111M050015000 ACCESO A LA INFORMACION,</t>
  </si>
  <si>
    <t>31111M050016000 ARCHIVO MUNICIPAL</t>
  </si>
  <si>
    <t>31111M050020000 PRESIDENCIA MUNICIPAL</t>
  </si>
  <si>
    <t>31111M050026000 PROCURADURIA AUXILIAR EN</t>
  </si>
  <si>
    <t>31111M050030000 SECRETARIA MUNICIPAL</t>
  </si>
  <si>
    <t>31111M050040000 TESORERIA MUNICIPAL</t>
  </si>
  <si>
    <t>31111M050050000 DIRECCION DE SERVICIOS P</t>
  </si>
  <si>
    <t>31111M050060000 DIRECCION DE DESARROLLO</t>
  </si>
  <si>
    <t>31111M050070000 DIRECCION DE DESARROOLLO</t>
  </si>
  <si>
    <t>31111M050080000 DIRECCION DE ACCION DEPO</t>
  </si>
  <si>
    <t>31111M050090000 DIRECCION DE PROTECCION</t>
  </si>
  <si>
    <t>31111M050100000 DIRECCION DE CASA DE LA</t>
  </si>
  <si>
    <t>Municipio de Atarjea, Gto.
Estado Analítico del Ejercicio del Presupuesto de Egresos
Clasificación Administrativa
Del 1 de Enero al 31 de Marzo de 2026
(Cifras en Pesos)</t>
  </si>
  <si>
    <t>Municipio de Atarjea, Gto.
Estado Analítico del Ejercicio del Presupuesto de Egresos
Clasificación Funcional (Finalidad y Función)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</si>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</sst>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/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847724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876300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1257300</xdr:colOff>
      <xdr:row>0</xdr:row>
      <xdr:rowOff>971549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4"/>
          <a:ext cx="12573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view="pageBreakPreview" zoomScaleNormal="100" zoomScaleSheetLayoutView="100" workbookViewId="0">
      <selection activeCell="H75" sqref="H7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7.5" customHeight="1" x14ac:dyDescent="0.2">
      <c r="A1" s="34" t="s">
        <v>147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3229229.24</v>
      </c>
      <c r="C5" s="23">
        <v>0</v>
      </c>
      <c r="D5" s="23">
        <f>B5+C5</f>
        <v>3229229.24</v>
      </c>
      <c r="E5" s="23">
        <v>737289.46</v>
      </c>
      <c r="F5" s="23">
        <v>737289.46</v>
      </c>
      <c r="G5" s="23">
        <f>D5-E5</f>
        <v>2491939.7800000003</v>
      </c>
    </row>
    <row r="6" spans="1:7" x14ac:dyDescent="0.2">
      <c r="A6" s="14" t="s">
        <v>131</v>
      </c>
      <c r="B6" s="23">
        <v>30436245.920000002</v>
      </c>
      <c r="C6" s="23">
        <v>28689488.370000001</v>
      </c>
      <c r="D6" s="23">
        <f t="shared" ref="D6:D11" si="0">B6+C6</f>
        <v>59125734.290000007</v>
      </c>
      <c r="E6" s="23">
        <v>15575670.640000001</v>
      </c>
      <c r="F6" s="23">
        <v>15575670.640000001</v>
      </c>
      <c r="G6" s="23">
        <f t="shared" ref="G6:G11" si="1">D6-E6</f>
        <v>43550063.650000006</v>
      </c>
    </row>
    <row r="7" spans="1:7" x14ac:dyDescent="0.2">
      <c r="A7" s="14" t="s">
        <v>132</v>
      </c>
      <c r="B7" s="23">
        <v>2553630.59</v>
      </c>
      <c r="C7" s="23">
        <v>236160</v>
      </c>
      <c r="D7" s="23">
        <f t="shared" si="0"/>
        <v>2789790.59</v>
      </c>
      <c r="E7" s="23">
        <v>304072.2</v>
      </c>
      <c r="F7" s="23">
        <v>304072.2</v>
      </c>
      <c r="G7" s="23">
        <f t="shared" si="1"/>
        <v>2485718.3899999997</v>
      </c>
    </row>
    <row r="8" spans="1:7" x14ac:dyDescent="0.2">
      <c r="A8" s="14" t="s">
        <v>133</v>
      </c>
      <c r="B8" s="23">
        <v>514775.63</v>
      </c>
      <c r="C8" s="23">
        <v>0</v>
      </c>
      <c r="D8" s="23">
        <f t="shared" si="0"/>
        <v>514775.63</v>
      </c>
      <c r="E8" s="23">
        <v>68785.210000000006</v>
      </c>
      <c r="F8" s="23">
        <v>68785.210000000006</v>
      </c>
      <c r="G8" s="23">
        <f t="shared" si="1"/>
        <v>445990.42</v>
      </c>
    </row>
    <row r="9" spans="1:7" x14ac:dyDescent="0.2">
      <c r="A9" s="14" t="s">
        <v>134</v>
      </c>
      <c r="B9" s="23">
        <v>491866.73</v>
      </c>
      <c r="C9" s="23">
        <v>16900</v>
      </c>
      <c r="D9" s="23">
        <f t="shared" si="0"/>
        <v>508766.73</v>
      </c>
      <c r="E9" s="23">
        <v>87356.6</v>
      </c>
      <c r="F9" s="23">
        <v>87356.6</v>
      </c>
      <c r="G9" s="23">
        <f t="shared" si="1"/>
        <v>421410.13</v>
      </c>
    </row>
    <row r="10" spans="1:7" x14ac:dyDescent="0.2">
      <c r="A10" s="14" t="s">
        <v>135</v>
      </c>
      <c r="B10" s="23">
        <v>592426.54</v>
      </c>
      <c r="C10" s="23">
        <v>0</v>
      </c>
      <c r="D10" s="23">
        <f t="shared" si="0"/>
        <v>592426.54</v>
      </c>
      <c r="E10" s="23">
        <v>52841.02</v>
      </c>
      <c r="F10" s="23">
        <v>52841.02</v>
      </c>
      <c r="G10" s="23">
        <f t="shared" si="1"/>
        <v>539585.52</v>
      </c>
    </row>
    <row r="11" spans="1:7" x14ac:dyDescent="0.2">
      <c r="A11" s="14" t="s">
        <v>136</v>
      </c>
      <c r="B11" s="23">
        <v>261575.31</v>
      </c>
      <c r="C11" s="23">
        <v>0</v>
      </c>
      <c r="D11" s="23">
        <f t="shared" si="0"/>
        <v>261575.31</v>
      </c>
      <c r="E11" s="23">
        <v>54093.61</v>
      </c>
      <c r="F11" s="23">
        <v>54093.61</v>
      </c>
      <c r="G11" s="23">
        <f t="shared" si="1"/>
        <v>207481.7</v>
      </c>
    </row>
    <row r="12" spans="1:7" x14ac:dyDescent="0.2">
      <c r="A12" s="14" t="s">
        <v>137</v>
      </c>
      <c r="B12" s="23">
        <v>14212167.939999999</v>
      </c>
      <c r="C12" s="23">
        <v>19076078.219999999</v>
      </c>
      <c r="D12" s="23">
        <f t="shared" ref="D12" si="2">B12+C12</f>
        <v>33288246.159999996</v>
      </c>
      <c r="E12" s="23">
        <v>4329394.84</v>
      </c>
      <c r="F12" s="23">
        <v>4329394.84</v>
      </c>
      <c r="G12" s="23">
        <f t="shared" ref="G12" si="3">D12-E12</f>
        <v>28958851.319999997</v>
      </c>
    </row>
    <row r="13" spans="1:7" x14ac:dyDescent="0.2">
      <c r="A13" s="14" t="s">
        <v>138</v>
      </c>
      <c r="B13" s="23">
        <v>560355.11</v>
      </c>
      <c r="C13" s="23">
        <v>43485.51</v>
      </c>
      <c r="D13" s="23">
        <f t="shared" ref="D13" si="4">B13+C13</f>
        <v>603840.62</v>
      </c>
      <c r="E13" s="23">
        <v>159913.89000000001</v>
      </c>
      <c r="F13" s="23">
        <v>159913.89000000001</v>
      </c>
      <c r="G13" s="23">
        <f t="shared" ref="G13" si="5">D13-E13</f>
        <v>443926.73</v>
      </c>
    </row>
    <row r="14" spans="1:7" x14ac:dyDescent="0.2">
      <c r="A14" s="14" t="s">
        <v>139</v>
      </c>
      <c r="B14" s="23">
        <v>1274874.02</v>
      </c>
      <c r="C14" s="23">
        <v>5958.27</v>
      </c>
      <c r="D14" s="23">
        <f t="shared" ref="D14" si="6">B14+C14</f>
        <v>1280832.29</v>
      </c>
      <c r="E14" s="23">
        <v>399815.24</v>
      </c>
      <c r="F14" s="23">
        <v>399815.24</v>
      </c>
      <c r="G14" s="23">
        <f t="shared" ref="G14" si="7">D14-E14</f>
        <v>881017.05</v>
      </c>
    </row>
    <row r="15" spans="1:7" x14ac:dyDescent="0.2">
      <c r="A15" s="14" t="s">
        <v>140</v>
      </c>
      <c r="B15" s="23">
        <v>2154794.29</v>
      </c>
      <c r="C15" s="23">
        <v>109770.17</v>
      </c>
      <c r="D15" s="23">
        <f t="shared" ref="D15" si="8">B15+C15</f>
        <v>2264564.46</v>
      </c>
      <c r="E15" s="23">
        <v>639345.43999999994</v>
      </c>
      <c r="F15" s="23">
        <v>639345.43999999994</v>
      </c>
      <c r="G15" s="23">
        <f t="shared" ref="G15" si="9">D15-E15</f>
        <v>1625219.02</v>
      </c>
    </row>
    <row r="16" spans="1:7" x14ac:dyDescent="0.2">
      <c r="A16" s="14" t="s">
        <v>141</v>
      </c>
      <c r="B16" s="23">
        <v>16651365.41</v>
      </c>
      <c r="C16" s="23">
        <v>5144579.55</v>
      </c>
      <c r="D16" s="23">
        <f t="shared" ref="D16" si="10">B16+C16</f>
        <v>21795944.960000001</v>
      </c>
      <c r="E16" s="23">
        <v>6547447.3099999996</v>
      </c>
      <c r="F16" s="23">
        <v>6547447.3099999996</v>
      </c>
      <c r="G16" s="23">
        <f t="shared" ref="G16" si="11">D16-E16</f>
        <v>15248497.650000002</v>
      </c>
    </row>
    <row r="17" spans="1:7" x14ac:dyDescent="0.2">
      <c r="A17" s="14" t="s">
        <v>142</v>
      </c>
      <c r="B17" s="23">
        <v>1190522.76</v>
      </c>
      <c r="C17" s="23">
        <v>0</v>
      </c>
      <c r="D17" s="23">
        <f t="shared" ref="D17" si="12">B17+C17</f>
        <v>1190522.76</v>
      </c>
      <c r="E17" s="23">
        <v>158197.85999999999</v>
      </c>
      <c r="F17" s="23">
        <v>158197.85999999999</v>
      </c>
      <c r="G17" s="23">
        <f t="shared" ref="G17" si="13">D17-E17</f>
        <v>1032324.9</v>
      </c>
    </row>
    <row r="18" spans="1:7" x14ac:dyDescent="0.2">
      <c r="A18" s="14" t="s">
        <v>143</v>
      </c>
      <c r="B18" s="23">
        <v>2595259.5299999998</v>
      </c>
      <c r="C18" s="23">
        <v>45000</v>
      </c>
      <c r="D18" s="23">
        <f t="shared" ref="D18" si="14">B18+C18</f>
        <v>2640259.5299999998</v>
      </c>
      <c r="E18" s="23">
        <v>207214.77</v>
      </c>
      <c r="F18" s="23">
        <v>207214.77</v>
      </c>
      <c r="G18" s="23">
        <f t="shared" ref="G18" si="15">D18-E18</f>
        <v>2433044.7599999998</v>
      </c>
    </row>
    <row r="19" spans="1:7" x14ac:dyDescent="0.2">
      <c r="A19" s="14" t="s">
        <v>144</v>
      </c>
      <c r="B19" s="23">
        <v>779284.33</v>
      </c>
      <c r="C19" s="23">
        <v>0</v>
      </c>
      <c r="D19" s="23">
        <f t="shared" ref="D19" si="16">B19+C19</f>
        <v>779284.33</v>
      </c>
      <c r="E19" s="23">
        <v>70443.960000000006</v>
      </c>
      <c r="F19" s="23">
        <v>70443.960000000006</v>
      </c>
      <c r="G19" s="23">
        <f t="shared" ref="G19" si="17">D19-E19</f>
        <v>708840.37</v>
      </c>
    </row>
    <row r="20" spans="1:7" x14ac:dyDescent="0.2">
      <c r="A20" s="14" t="s">
        <v>145</v>
      </c>
      <c r="B20" s="23">
        <v>2869789.09</v>
      </c>
      <c r="C20" s="23">
        <v>0</v>
      </c>
      <c r="D20" s="23">
        <f t="shared" ref="D20" si="18">B20+C20</f>
        <v>2869789.09</v>
      </c>
      <c r="E20" s="23">
        <v>89095.95</v>
      </c>
      <c r="F20" s="23">
        <v>89095.95</v>
      </c>
      <c r="G20" s="23">
        <f t="shared" ref="G20" si="19">D20-E20</f>
        <v>2780693.1399999997</v>
      </c>
    </row>
    <row r="21" spans="1:7" x14ac:dyDescent="0.2">
      <c r="A21" s="14" t="s">
        <v>146</v>
      </c>
      <c r="B21" s="23">
        <v>1259351.52</v>
      </c>
      <c r="C21" s="23">
        <v>45100</v>
      </c>
      <c r="D21" s="23">
        <f t="shared" ref="D21" si="20">B21+C21</f>
        <v>1304451.52</v>
      </c>
      <c r="E21" s="23">
        <v>89581.16</v>
      </c>
      <c r="F21" s="23">
        <v>89581.16</v>
      </c>
      <c r="G21" s="23">
        <f t="shared" ref="G21" si="21">D21-E21</f>
        <v>1214870.3600000001</v>
      </c>
    </row>
    <row r="22" spans="1:7" x14ac:dyDescent="0.2">
      <c r="A22" s="14"/>
      <c r="B22" s="23">
        <v>0</v>
      </c>
      <c r="C22" s="23">
        <v>0</v>
      </c>
      <c r="D22" s="23">
        <f t="shared" ref="D22:D23" si="22">B22+C22</f>
        <v>0</v>
      </c>
      <c r="E22" s="23">
        <v>0</v>
      </c>
      <c r="F22" s="23">
        <v>0</v>
      </c>
      <c r="G22" s="23">
        <f t="shared" ref="G22:G23" si="23">D22-E22</f>
        <v>0</v>
      </c>
    </row>
    <row r="23" spans="1:7" x14ac:dyDescent="0.2">
      <c r="A23" s="14"/>
      <c r="B23" s="23">
        <v>0</v>
      </c>
      <c r="C23" s="23">
        <v>0</v>
      </c>
      <c r="D23" s="23">
        <f t="shared" si="22"/>
        <v>0</v>
      </c>
      <c r="E23" s="23">
        <v>0</v>
      </c>
      <c r="F23" s="23">
        <v>0</v>
      </c>
      <c r="G23" s="23">
        <f t="shared" si="23"/>
        <v>0</v>
      </c>
    </row>
    <row r="24" spans="1:7" x14ac:dyDescent="0.2">
      <c r="A24" s="31" t="s">
        <v>122</v>
      </c>
      <c r="B24" s="24">
        <f t="shared" ref="B24:G24" si="24">SUM(B5:B23)</f>
        <v>81627513.960000008</v>
      </c>
      <c r="C24" s="24">
        <f t="shared" si="24"/>
        <v>53412520.090000004</v>
      </c>
      <c r="D24" s="24">
        <f t="shared" si="24"/>
        <v>135040034.05000004</v>
      </c>
      <c r="E24" s="24">
        <f t="shared" si="24"/>
        <v>29570559.16</v>
      </c>
      <c r="F24" s="24">
        <f t="shared" si="24"/>
        <v>29570559.16</v>
      </c>
      <c r="G24" s="24">
        <f t="shared" si="24"/>
        <v>105469474.89000003</v>
      </c>
    </row>
    <row r="26" spans="1:7" ht="55.35" customHeight="1" x14ac:dyDescent="0.2">
      <c r="A26" s="34" t="s">
        <v>147</v>
      </c>
      <c r="B26" s="35"/>
      <c r="C26" s="35"/>
      <c r="D26" s="35"/>
      <c r="E26" s="35"/>
      <c r="F26" s="35"/>
      <c r="G26" s="36"/>
    </row>
    <row r="27" spans="1:7" x14ac:dyDescent="0.2">
      <c r="A27" s="19"/>
      <c r="B27" s="37" t="s">
        <v>56</v>
      </c>
      <c r="C27" s="38"/>
      <c r="D27" s="38"/>
      <c r="E27" s="38"/>
      <c r="F27" s="39"/>
      <c r="G27" s="32" t="s">
        <v>55</v>
      </c>
    </row>
    <row r="28" spans="1:7" ht="22.5" x14ac:dyDescent="0.2">
      <c r="A28" s="18" t="s">
        <v>50</v>
      </c>
      <c r="B28" s="2" t="s">
        <v>51</v>
      </c>
      <c r="C28" s="2" t="s">
        <v>114</v>
      </c>
      <c r="D28" s="2" t="s">
        <v>52</v>
      </c>
      <c r="E28" s="2" t="s">
        <v>53</v>
      </c>
      <c r="F28" s="2" t="s">
        <v>54</v>
      </c>
      <c r="G28" s="33"/>
    </row>
    <row r="29" spans="1:7" x14ac:dyDescent="0.2">
      <c r="A29" s="20"/>
      <c r="B29" s="21"/>
      <c r="C29" s="21"/>
      <c r="D29" s="21"/>
      <c r="E29" s="21"/>
      <c r="F29" s="21"/>
      <c r="G29" s="21"/>
    </row>
    <row r="30" spans="1:7" x14ac:dyDescent="0.2">
      <c r="A30" s="15" t="s">
        <v>8</v>
      </c>
      <c r="B30" s="23">
        <v>0</v>
      </c>
      <c r="C30" s="23">
        <v>0</v>
      </c>
      <c r="D30" s="23">
        <f>B30+C30</f>
        <v>0</v>
      </c>
      <c r="E30" s="23">
        <v>0</v>
      </c>
      <c r="F30" s="23">
        <v>0</v>
      </c>
      <c r="G30" s="23">
        <f>D30-E30</f>
        <v>0</v>
      </c>
    </row>
    <row r="31" spans="1:7" x14ac:dyDescent="0.2">
      <c r="A31" s="15" t="s">
        <v>9</v>
      </c>
      <c r="B31" s="23">
        <v>0</v>
      </c>
      <c r="C31" s="23">
        <v>0</v>
      </c>
      <c r="D31" s="23">
        <f t="shared" ref="D31:D33" si="25">B31+C31</f>
        <v>0</v>
      </c>
      <c r="E31" s="23">
        <v>0</v>
      </c>
      <c r="F31" s="23">
        <v>0</v>
      </c>
      <c r="G31" s="23">
        <f t="shared" ref="G31:G33" si="26">D31-E31</f>
        <v>0</v>
      </c>
    </row>
    <row r="32" spans="1:7" x14ac:dyDescent="0.2">
      <c r="A32" s="15" t="s">
        <v>10</v>
      </c>
      <c r="B32" s="23">
        <v>0</v>
      </c>
      <c r="C32" s="23">
        <v>0</v>
      </c>
      <c r="D32" s="23">
        <f t="shared" si="25"/>
        <v>0</v>
      </c>
      <c r="E32" s="23">
        <v>0</v>
      </c>
      <c r="F32" s="23">
        <v>0</v>
      </c>
      <c r="G32" s="23">
        <f t="shared" si="26"/>
        <v>0</v>
      </c>
    </row>
    <row r="33" spans="1:7" x14ac:dyDescent="0.2">
      <c r="A33" s="15" t="s">
        <v>123</v>
      </c>
      <c r="B33" s="23">
        <v>0</v>
      </c>
      <c r="C33" s="23">
        <v>0</v>
      </c>
      <c r="D33" s="23">
        <f t="shared" si="25"/>
        <v>0</v>
      </c>
      <c r="E33" s="23">
        <v>0</v>
      </c>
      <c r="F33" s="23">
        <v>0</v>
      </c>
      <c r="G33" s="23">
        <f t="shared" si="26"/>
        <v>0</v>
      </c>
    </row>
    <row r="34" spans="1:7" x14ac:dyDescent="0.2">
      <c r="A34" s="15"/>
      <c r="B34" s="23"/>
      <c r="C34" s="23"/>
      <c r="D34" s="23"/>
      <c r="E34" s="23"/>
      <c r="F34" s="23"/>
      <c r="G34" s="23"/>
    </row>
    <row r="35" spans="1:7" x14ac:dyDescent="0.2">
      <c r="A35" s="8" t="s">
        <v>122</v>
      </c>
      <c r="B35" s="24">
        <f t="shared" ref="B35:G35" si="27">SUM(B30:B33)</f>
        <v>0</v>
      </c>
      <c r="C35" s="24">
        <f t="shared" si="27"/>
        <v>0</v>
      </c>
      <c r="D35" s="24">
        <f t="shared" si="27"/>
        <v>0</v>
      </c>
      <c r="E35" s="24">
        <f t="shared" si="27"/>
        <v>0</v>
      </c>
      <c r="F35" s="24">
        <f t="shared" si="27"/>
        <v>0</v>
      </c>
      <c r="G35" s="24">
        <f t="shared" si="27"/>
        <v>0</v>
      </c>
    </row>
    <row r="38" spans="1:7" ht="59.45" customHeight="1" x14ac:dyDescent="0.2">
      <c r="A38" s="37" t="s">
        <v>147</v>
      </c>
      <c r="B38" s="38"/>
      <c r="C38" s="38"/>
      <c r="D38" s="38"/>
      <c r="E38" s="38"/>
      <c r="F38" s="38"/>
      <c r="G38" s="39"/>
    </row>
    <row r="39" spans="1:7" x14ac:dyDescent="0.2">
      <c r="A39" s="19"/>
      <c r="B39" s="37" t="s">
        <v>56</v>
      </c>
      <c r="C39" s="38"/>
      <c r="D39" s="38"/>
      <c r="E39" s="38"/>
      <c r="F39" s="39"/>
      <c r="G39" s="32" t="s">
        <v>55</v>
      </c>
    </row>
    <row r="40" spans="1:7" ht="22.5" x14ac:dyDescent="0.2">
      <c r="A40" s="18" t="s">
        <v>50</v>
      </c>
      <c r="B40" s="2" t="s">
        <v>51</v>
      </c>
      <c r="C40" s="2" t="s">
        <v>114</v>
      </c>
      <c r="D40" s="2" t="s">
        <v>52</v>
      </c>
      <c r="E40" s="2" t="s">
        <v>53</v>
      </c>
      <c r="F40" s="2" t="s">
        <v>54</v>
      </c>
      <c r="G40" s="33"/>
    </row>
    <row r="41" spans="1:7" x14ac:dyDescent="0.2">
      <c r="A41" s="20"/>
      <c r="B41" s="21"/>
      <c r="C41" s="21"/>
      <c r="D41" s="21"/>
      <c r="E41" s="21"/>
      <c r="F41" s="21"/>
      <c r="G41" s="21"/>
    </row>
    <row r="42" spans="1:7" x14ac:dyDescent="0.2">
      <c r="A42" s="16" t="s">
        <v>12</v>
      </c>
      <c r="B42" s="23">
        <v>0</v>
      </c>
      <c r="C42" s="23">
        <v>0</v>
      </c>
      <c r="D42" s="23">
        <f t="shared" ref="D42:D54" si="28">B42+C42</f>
        <v>0</v>
      </c>
      <c r="E42" s="23">
        <v>0</v>
      </c>
      <c r="F42" s="23">
        <v>0</v>
      </c>
      <c r="G42" s="23">
        <f t="shared" ref="G42:G54" si="29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11</v>
      </c>
      <c r="B44" s="23">
        <v>0</v>
      </c>
      <c r="C44" s="23">
        <v>0</v>
      </c>
      <c r="D44" s="23">
        <f t="shared" si="28"/>
        <v>0</v>
      </c>
      <c r="E44" s="23">
        <v>0</v>
      </c>
      <c r="F44" s="23">
        <v>0</v>
      </c>
      <c r="G44" s="23">
        <f t="shared" si="2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13</v>
      </c>
      <c r="B46" s="23">
        <v>0</v>
      </c>
      <c r="C46" s="23">
        <v>0</v>
      </c>
      <c r="D46" s="23">
        <f t="shared" si="28"/>
        <v>0</v>
      </c>
      <c r="E46" s="23">
        <v>0</v>
      </c>
      <c r="F46" s="23">
        <v>0</v>
      </c>
      <c r="G46" s="23">
        <f t="shared" si="29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25</v>
      </c>
      <c r="B48" s="23">
        <v>0</v>
      </c>
      <c r="C48" s="23">
        <v>0</v>
      </c>
      <c r="D48" s="23">
        <f t="shared" si="28"/>
        <v>0</v>
      </c>
      <c r="E48" s="23">
        <v>0</v>
      </c>
      <c r="F48" s="23">
        <v>0</v>
      </c>
      <c r="G48" s="23">
        <f t="shared" si="29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ht="22.5" x14ac:dyDescent="0.2">
      <c r="A50" s="16" t="s">
        <v>26</v>
      </c>
      <c r="B50" s="23">
        <v>0</v>
      </c>
      <c r="C50" s="23">
        <v>0</v>
      </c>
      <c r="D50" s="23">
        <f t="shared" si="28"/>
        <v>0</v>
      </c>
      <c r="E50" s="23">
        <v>0</v>
      </c>
      <c r="F50" s="23">
        <v>0</v>
      </c>
      <c r="G50" s="23">
        <f t="shared" si="29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ht="22.5" x14ac:dyDescent="0.2">
      <c r="A52" s="16" t="s">
        <v>124</v>
      </c>
      <c r="B52" s="23">
        <v>0</v>
      </c>
      <c r="C52" s="23">
        <v>0</v>
      </c>
      <c r="D52" s="23">
        <f t="shared" ref="D52" si="30">B52+C52</f>
        <v>0</v>
      </c>
      <c r="E52" s="23">
        <v>0</v>
      </c>
      <c r="F52" s="23">
        <v>0</v>
      </c>
      <c r="G52" s="23">
        <f t="shared" ref="G52" si="31">D52-E52</f>
        <v>0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x14ac:dyDescent="0.2">
      <c r="A54" s="16" t="s">
        <v>14</v>
      </c>
      <c r="B54" s="23">
        <v>0</v>
      </c>
      <c r="C54" s="23">
        <v>0</v>
      </c>
      <c r="D54" s="23">
        <f t="shared" si="28"/>
        <v>0</v>
      </c>
      <c r="E54" s="23">
        <v>0</v>
      </c>
      <c r="F54" s="23">
        <v>0</v>
      </c>
      <c r="G54" s="23">
        <f t="shared" si="29"/>
        <v>0</v>
      </c>
    </row>
    <row r="55" spans="1:7" x14ac:dyDescent="0.2">
      <c r="A55" s="16"/>
      <c r="B55" s="23"/>
      <c r="C55" s="23"/>
      <c r="D55" s="23"/>
      <c r="E55" s="23"/>
      <c r="F55" s="23"/>
      <c r="G55" s="23"/>
    </row>
    <row r="56" spans="1:7" x14ac:dyDescent="0.2">
      <c r="A56" s="16" t="s">
        <v>125</v>
      </c>
      <c r="B56" s="23">
        <v>0</v>
      </c>
      <c r="C56" s="23">
        <v>0</v>
      </c>
      <c r="D56" s="23">
        <f t="shared" ref="D56" si="32">B56+C56</f>
        <v>0</v>
      </c>
      <c r="E56" s="23">
        <v>0</v>
      </c>
      <c r="F56" s="23">
        <v>0</v>
      </c>
      <c r="G56" s="23">
        <f t="shared" ref="G56" si="33">D56-E56</f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8" t="s">
        <v>122</v>
      </c>
      <c r="B58" s="24">
        <f t="shared" ref="B58:G58" si="34">SUM(B42:B56)</f>
        <v>0</v>
      </c>
      <c r="C58" s="24">
        <f t="shared" si="34"/>
        <v>0</v>
      </c>
      <c r="D58" s="24">
        <f t="shared" si="34"/>
        <v>0</v>
      </c>
      <c r="E58" s="24">
        <f t="shared" si="34"/>
        <v>0</v>
      </c>
      <c r="F58" s="24">
        <f t="shared" si="34"/>
        <v>0</v>
      </c>
      <c r="G58" s="24">
        <f t="shared" si="34"/>
        <v>0</v>
      </c>
    </row>
    <row r="60" spans="1:7" x14ac:dyDescent="0.2">
      <c r="A60" s="1" t="s">
        <v>115</v>
      </c>
    </row>
    <row r="70" spans="1:7" ht="14.25" x14ac:dyDescent="0.2">
      <c r="A70" s="41" t="s">
        <v>149</v>
      </c>
      <c r="B70" s="41"/>
      <c r="C70" s="42"/>
      <c r="D70" s="41" t="s">
        <v>152</v>
      </c>
      <c r="E70" s="41"/>
      <c r="F70" s="41"/>
      <c r="G70" s="41"/>
    </row>
    <row r="71" spans="1:7" ht="14.25" x14ac:dyDescent="0.2">
      <c r="A71" s="41" t="s">
        <v>150</v>
      </c>
      <c r="B71" s="41"/>
      <c r="C71" s="42"/>
      <c r="D71" s="41" t="s">
        <v>151</v>
      </c>
      <c r="E71" s="41"/>
      <c r="F71" s="41"/>
      <c r="G71" s="41"/>
    </row>
  </sheetData>
  <sheetProtection formatCells="0" formatColumns="0" formatRows="0" insertRows="0" deleteRows="0" autoFilter="0"/>
  <mergeCells count="13">
    <mergeCell ref="A70:B70"/>
    <mergeCell ref="D70:G70"/>
    <mergeCell ref="A71:B71"/>
    <mergeCell ref="D71:G71"/>
    <mergeCell ref="G2:G3"/>
    <mergeCell ref="A1:G1"/>
    <mergeCell ref="A26:G26"/>
    <mergeCell ref="G39:G40"/>
    <mergeCell ref="G27:G28"/>
    <mergeCell ref="A38:G38"/>
    <mergeCell ref="B2:F2"/>
    <mergeCell ref="B27:F27"/>
    <mergeCell ref="B39:F3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view="pageBreakPreview" zoomScale="60" zoomScaleNormal="100" workbookViewId="0">
      <selection activeCell="J26" sqref="J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9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50595067.170000002</v>
      </c>
      <c r="C5" s="23">
        <v>22707550.329999998</v>
      </c>
      <c r="D5" s="23">
        <f>B5+C5</f>
        <v>73302617.5</v>
      </c>
      <c r="E5" s="23">
        <v>12481206.84</v>
      </c>
      <c r="F5" s="23">
        <v>12481206.84</v>
      </c>
      <c r="G5" s="23">
        <f>D5-E5</f>
        <v>60821410.659999996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31032446.789999999</v>
      </c>
      <c r="C7" s="23">
        <v>30704969.760000002</v>
      </c>
      <c r="D7" s="23">
        <f>B7+C7</f>
        <v>61737416.549999997</v>
      </c>
      <c r="E7" s="23">
        <v>17089352.32</v>
      </c>
      <c r="F7" s="23">
        <v>17089352.32</v>
      </c>
      <c r="G7" s="23">
        <f>D7-E7</f>
        <v>44648064.229999997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81627513.960000008</v>
      </c>
      <c r="C15" s="26">
        <f t="shared" si="0"/>
        <v>53412520.090000004</v>
      </c>
      <c r="D15" s="26">
        <f t="shared" si="0"/>
        <v>135040034.05000001</v>
      </c>
      <c r="E15" s="26">
        <f t="shared" si="0"/>
        <v>29570559.16</v>
      </c>
      <c r="F15" s="26">
        <f t="shared" si="0"/>
        <v>29570559.16</v>
      </c>
      <c r="G15" s="26">
        <f t="shared" si="0"/>
        <v>105469474.88999999</v>
      </c>
    </row>
    <row r="18" spans="1:7" x14ac:dyDescent="0.2">
      <c r="A18" s="1" t="s">
        <v>115</v>
      </c>
    </row>
    <row r="31" spans="1:7" ht="14.25" x14ac:dyDescent="0.2">
      <c r="A31" s="41" t="s">
        <v>149</v>
      </c>
      <c r="B31" s="41"/>
      <c r="C31" s="43"/>
      <c r="D31" s="43"/>
      <c r="E31" s="41" t="s">
        <v>152</v>
      </c>
      <c r="F31" s="41"/>
      <c r="G31" s="41"/>
    </row>
    <row r="32" spans="1:7" ht="14.25" x14ac:dyDescent="0.2">
      <c r="A32" s="41" t="s">
        <v>150</v>
      </c>
      <c r="B32" s="41"/>
      <c r="C32" s="43"/>
      <c r="D32" s="43"/>
      <c r="E32" s="41" t="s">
        <v>151</v>
      </c>
      <c r="F32" s="41"/>
      <c r="G32" s="41"/>
    </row>
  </sheetData>
  <sheetProtection formatCells="0" formatColumns="0" formatRows="0" autoFilter="0"/>
  <mergeCells count="7">
    <mergeCell ref="G2:G3"/>
    <mergeCell ref="A1:G1"/>
    <mergeCell ref="B2:F2"/>
    <mergeCell ref="A32:B32"/>
    <mergeCell ref="E32:G32"/>
    <mergeCell ref="A31:B31"/>
    <mergeCell ref="E31:G31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showGridLines="0" view="pageBreakPreview" zoomScale="85" zoomScaleNormal="100" zoomScaleSheetLayoutView="85" workbookViewId="0">
      <selection activeCell="D96" sqref="D9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72.75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21856902.850000001</v>
      </c>
      <c r="C4" s="27">
        <f>SUM(C5:C11)</f>
        <v>382587.7</v>
      </c>
      <c r="D4" s="27">
        <f>B4+C4</f>
        <v>22239490.550000001</v>
      </c>
      <c r="E4" s="27">
        <f>SUM(E5:E11)</f>
        <v>4073119.24</v>
      </c>
      <c r="F4" s="27">
        <f>SUM(F5:F11)</f>
        <v>4073119.24</v>
      </c>
      <c r="G4" s="27">
        <f>D4-E4</f>
        <v>18166371.310000002</v>
      </c>
    </row>
    <row r="5" spans="1:8" x14ac:dyDescent="0.2">
      <c r="A5" s="11" t="s">
        <v>61</v>
      </c>
      <c r="B5" s="23">
        <v>17160070.960000001</v>
      </c>
      <c r="C5" s="23">
        <v>0</v>
      </c>
      <c r="D5" s="23">
        <f t="shared" ref="D5:D68" si="0">B5+C5</f>
        <v>17160070.960000001</v>
      </c>
      <c r="E5" s="23">
        <v>3463188.14</v>
      </c>
      <c r="F5" s="23">
        <v>3463188.14</v>
      </c>
      <c r="G5" s="23">
        <f t="shared" ref="G5:G68" si="1">D5-E5</f>
        <v>13696882.82</v>
      </c>
      <c r="H5" s="6">
        <v>1100</v>
      </c>
    </row>
    <row r="6" spans="1:8" x14ac:dyDescent="0.2">
      <c r="A6" s="11" t="s">
        <v>62</v>
      </c>
      <c r="B6" s="23">
        <v>1122066</v>
      </c>
      <c r="C6" s="23">
        <v>236160</v>
      </c>
      <c r="D6" s="23">
        <f t="shared" si="0"/>
        <v>1358226</v>
      </c>
      <c r="E6" s="23">
        <v>248528.85</v>
      </c>
      <c r="F6" s="23">
        <v>248528.85</v>
      </c>
      <c r="G6" s="23">
        <f t="shared" si="1"/>
        <v>1109697.1499999999</v>
      </c>
      <c r="H6" s="6">
        <v>1200</v>
      </c>
    </row>
    <row r="7" spans="1:8" x14ac:dyDescent="0.2">
      <c r="A7" s="11" t="s">
        <v>63</v>
      </c>
      <c r="B7" s="23">
        <v>2770103.23</v>
      </c>
      <c r="C7" s="23">
        <v>132157.66</v>
      </c>
      <c r="D7" s="23">
        <f t="shared" si="0"/>
        <v>2902260.89</v>
      </c>
      <c r="E7" s="23">
        <v>131491.18</v>
      </c>
      <c r="F7" s="23">
        <v>131491.18</v>
      </c>
      <c r="G7" s="23">
        <f t="shared" si="1"/>
        <v>2770769.71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804662.66</v>
      </c>
      <c r="C9" s="23">
        <v>14270.04</v>
      </c>
      <c r="D9" s="23">
        <f t="shared" si="0"/>
        <v>818932.70000000007</v>
      </c>
      <c r="E9" s="23">
        <v>229911.07</v>
      </c>
      <c r="F9" s="23">
        <v>229911.07</v>
      </c>
      <c r="G9" s="23">
        <f t="shared" si="1"/>
        <v>589021.63000000012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8153073.4699999988</v>
      </c>
      <c r="C12" s="28">
        <f>SUM(C13:C21)</f>
        <v>919317.25</v>
      </c>
      <c r="D12" s="28">
        <f t="shared" si="0"/>
        <v>9072390.7199999988</v>
      </c>
      <c r="E12" s="28">
        <f>SUM(E13:E21)</f>
        <v>2496142.9900000002</v>
      </c>
      <c r="F12" s="28">
        <f>SUM(F13:F21)</f>
        <v>2496142.9900000002</v>
      </c>
      <c r="G12" s="28">
        <f t="shared" si="1"/>
        <v>6576247.7299999986</v>
      </c>
      <c r="H12" s="10">
        <v>0</v>
      </c>
    </row>
    <row r="13" spans="1:8" x14ac:dyDescent="0.2">
      <c r="A13" s="11" t="s">
        <v>66</v>
      </c>
      <c r="B13" s="23">
        <v>501466</v>
      </c>
      <c r="C13" s="23">
        <v>0</v>
      </c>
      <c r="D13" s="23">
        <f t="shared" si="0"/>
        <v>501466</v>
      </c>
      <c r="E13" s="23">
        <v>169423.35999999999</v>
      </c>
      <c r="F13" s="23">
        <v>169423.35999999999</v>
      </c>
      <c r="G13" s="23">
        <f t="shared" si="1"/>
        <v>332042.64</v>
      </c>
      <c r="H13" s="6">
        <v>2100</v>
      </c>
    </row>
    <row r="14" spans="1:8" x14ac:dyDescent="0.2">
      <c r="A14" s="11" t="s">
        <v>67</v>
      </c>
      <c r="B14" s="23">
        <v>539370.6</v>
      </c>
      <c r="C14" s="23">
        <v>0</v>
      </c>
      <c r="D14" s="23">
        <f t="shared" si="0"/>
        <v>539370.6</v>
      </c>
      <c r="E14" s="23">
        <v>126113.99</v>
      </c>
      <c r="F14" s="23">
        <v>126113.99</v>
      </c>
      <c r="G14" s="23">
        <f t="shared" si="1"/>
        <v>413256.61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438763</v>
      </c>
      <c r="C16" s="23">
        <v>0</v>
      </c>
      <c r="D16" s="23">
        <f t="shared" si="0"/>
        <v>438763</v>
      </c>
      <c r="E16" s="23">
        <v>34054.639999999999</v>
      </c>
      <c r="F16" s="23">
        <v>34054.639999999999</v>
      </c>
      <c r="G16" s="23">
        <f t="shared" si="1"/>
        <v>404708.36</v>
      </c>
      <c r="H16" s="6">
        <v>2400</v>
      </c>
    </row>
    <row r="17" spans="1:8" x14ac:dyDescent="0.2">
      <c r="A17" s="11" t="s">
        <v>70</v>
      </c>
      <c r="B17" s="23">
        <v>30000</v>
      </c>
      <c r="C17" s="23">
        <v>0</v>
      </c>
      <c r="D17" s="23">
        <f t="shared" si="0"/>
        <v>30000</v>
      </c>
      <c r="E17" s="23">
        <v>0</v>
      </c>
      <c r="F17" s="23">
        <v>0</v>
      </c>
      <c r="G17" s="23">
        <f t="shared" si="1"/>
        <v>30000</v>
      </c>
      <c r="H17" s="6">
        <v>2500</v>
      </c>
    </row>
    <row r="18" spans="1:8" x14ac:dyDescent="0.2">
      <c r="A18" s="11" t="s">
        <v>71</v>
      </c>
      <c r="B18" s="23">
        <v>3869405.75</v>
      </c>
      <c r="C18" s="23">
        <v>919317.25</v>
      </c>
      <c r="D18" s="23">
        <f t="shared" si="0"/>
        <v>4788723</v>
      </c>
      <c r="E18" s="23">
        <v>1667328.61</v>
      </c>
      <c r="F18" s="23">
        <v>1667328.61</v>
      </c>
      <c r="G18" s="23">
        <f t="shared" si="1"/>
        <v>3121394.3899999997</v>
      </c>
      <c r="H18" s="6">
        <v>2600</v>
      </c>
    </row>
    <row r="19" spans="1:8" x14ac:dyDescent="0.2">
      <c r="A19" s="11" t="s">
        <v>72</v>
      </c>
      <c r="B19" s="23">
        <v>260392.76</v>
      </c>
      <c r="C19" s="23">
        <v>0</v>
      </c>
      <c r="D19" s="23">
        <f t="shared" si="0"/>
        <v>260392.76</v>
      </c>
      <c r="E19" s="23">
        <v>6013.44</v>
      </c>
      <c r="F19" s="23">
        <v>6013.44</v>
      </c>
      <c r="G19" s="23">
        <f t="shared" si="1"/>
        <v>254379.32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2513675.36</v>
      </c>
      <c r="C21" s="23">
        <v>0</v>
      </c>
      <c r="D21" s="23">
        <f t="shared" si="0"/>
        <v>2513675.36</v>
      </c>
      <c r="E21" s="23">
        <v>493208.95</v>
      </c>
      <c r="F21" s="23">
        <v>493208.95</v>
      </c>
      <c r="G21" s="23">
        <f t="shared" si="1"/>
        <v>2020466.41</v>
      </c>
      <c r="H21" s="6">
        <v>2900</v>
      </c>
    </row>
    <row r="22" spans="1:8" x14ac:dyDescent="0.2">
      <c r="A22" s="9" t="s">
        <v>58</v>
      </c>
      <c r="B22" s="28">
        <f>SUM(B23:B31)</f>
        <v>9647800.0299999993</v>
      </c>
      <c r="C22" s="28">
        <f>SUM(C23:C31)</f>
        <v>2066483.24</v>
      </c>
      <c r="D22" s="28">
        <f t="shared" si="0"/>
        <v>11714283.27</v>
      </c>
      <c r="E22" s="28">
        <f>SUM(E23:E31)</f>
        <v>2181303.9299999997</v>
      </c>
      <c r="F22" s="28">
        <f>SUM(F23:F31)</f>
        <v>2181303.9299999997</v>
      </c>
      <c r="G22" s="28">
        <f t="shared" si="1"/>
        <v>9532979.3399999999</v>
      </c>
      <c r="H22" s="10">
        <v>0</v>
      </c>
    </row>
    <row r="23" spans="1:8" x14ac:dyDescent="0.2">
      <c r="A23" s="11" t="s">
        <v>75</v>
      </c>
      <c r="B23" s="23">
        <v>2147407.19</v>
      </c>
      <c r="C23" s="23">
        <v>1951272.3</v>
      </c>
      <c r="D23" s="23">
        <f t="shared" si="0"/>
        <v>4098679.49</v>
      </c>
      <c r="E23" s="23">
        <v>865034.51</v>
      </c>
      <c r="F23" s="23">
        <v>865034.51</v>
      </c>
      <c r="G23" s="23">
        <f t="shared" si="1"/>
        <v>3233644.9800000004</v>
      </c>
      <c r="H23" s="6">
        <v>3100</v>
      </c>
    </row>
    <row r="24" spans="1:8" x14ac:dyDescent="0.2">
      <c r="A24" s="11" t="s">
        <v>76</v>
      </c>
      <c r="B24" s="23">
        <v>348238</v>
      </c>
      <c r="C24" s="23">
        <v>0</v>
      </c>
      <c r="D24" s="23">
        <f t="shared" si="0"/>
        <v>348238</v>
      </c>
      <c r="E24" s="23">
        <v>24450</v>
      </c>
      <c r="F24" s="23">
        <v>24450</v>
      </c>
      <c r="G24" s="23">
        <f t="shared" si="1"/>
        <v>323788</v>
      </c>
      <c r="H24" s="6">
        <v>3200</v>
      </c>
    </row>
    <row r="25" spans="1:8" x14ac:dyDescent="0.2">
      <c r="A25" s="11" t="s">
        <v>77</v>
      </c>
      <c r="B25" s="23">
        <v>212737</v>
      </c>
      <c r="C25" s="23">
        <v>109770.17</v>
      </c>
      <c r="D25" s="23">
        <f t="shared" si="0"/>
        <v>322507.17</v>
      </c>
      <c r="E25" s="23">
        <v>259770.17</v>
      </c>
      <c r="F25" s="23">
        <v>259770.17</v>
      </c>
      <c r="G25" s="23">
        <f t="shared" si="1"/>
        <v>62736.999999999971</v>
      </c>
      <c r="H25" s="6">
        <v>3300</v>
      </c>
    </row>
    <row r="26" spans="1:8" x14ac:dyDescent="0.2">
      <c r="A26" s="11" t="s">
        <v>78</v>
      </c>
      <c r="B26" s="23">
        <v>491823</v>
      </c>
      <c r="C26" s="23">
        <v>0</v>
      </c>
      <c r="D26" s="23">
        <f t="shared" si="0"/>
        <v>491823</v>
      </c>
      <c r="E26" s="23">
        <v>180241.03</v>
      </c>
      <c r="F26" s="23">
        <v>180241.03</v>
      </c>
      <c r="G26" s="23">
        <f t="shared" si="1"/>
        <v>311581.96999999997</v>
      </c>
      <c r="H26" s="6">
        <v>3400</v>
      </c>
    </row>
    <row r="27" spans="1:8" x14ac:dyDescent="0.2">
      <c r="A27" s="11" t="s">
        <v>79</v>
      </c>
      <c r="B27" s="23">
        <v>2679200</v>
      </c>
      <c r="C27" s="23">
        <v>5440.77</v>
      </c>
      <c r="D27" s="23">
        <f t="shared" si="0"/>
        <v>2684640.77</v>
      </c>
      <c r="E27" s="23">
        <v>314058.13</v>
      </c>
      <c r="F27" s="23">
        <v>314058.13</v>
      </c>
      <c r="G27" s="23">
        <f t="shared" si="1"/>
        <v>2370582.64</v>
      </c>
      <c r="H27" s="6">
        <v>3500</v>
      </c>
    </row>
    <row r="28" spans="1:8" x14ac:dyDescent="0.2">
      <c r="A28" s="11" t="s">
        <v>126</v>
      </c>
      <c r="B28" s="23">
        <v>300000</v>
      </c>
      <c r="C28" s="23">
        <v>0</v>
      </c>
      <c r="D28" s="23">
        <f t="shared" si="0"/>
        <v>300000</v>
      </c>
      <c r="E28" s="23">
        <v>0</v>
      </c>
      <c r="F28" s="23">
        <v>0</v>
      </c>
      <c r="G28" s="23">
        <f t="shared" si="1"/>
        <v>300000</v>
      </c>
      <c r="H28" s="6">
        <v>3600</v>
      </c>
    </row>
    <row r="29" spans="1:8" x14ac:dyDescent="0.2">
      <c r="A29" s="11" t="s">
        <v>80</v>
      </c>
      <c r="B29" s="23">
        <v>835025.84</v>
      </c>
      <c r="C29" s="23">
        <v>0</v>
      </c>
      <c r="D29" s="23">
        <f t="shared" si="0"/>
        <v>835025.84</v>
      </c>
      <c r="E29" s="23">
        <v>105323.88</v>
      </c>
      <c r="F29" s="23">
        <v>105323.88</v>
      </c>
      <c r="G29" s="23">
        <f t="shared" si="1"/>
        <v>729701.96</v>
      </c>
      <c r="H29" s="6">
        <v>3700</v>
      </c>
    </row>
    <row r="30" spans="1:8" x14ac:dyDescent="0.2">
      <c r="A30" s="11" t="s">
        <v>81</v>
      </c>
      <c r="B30" s="23">
        <v>1665369</v>
      </c>
      <c r="C30" s="23">
        <v>0</v>
      </c>
      <c r="D30" s="23">
        <f t="shared" si="0"/>
        <v>1665369</v>
      </c>
      <c r="E30" s="23">
        <v>312637.21000000002</v>
      </c>
      <c r="F30" s="23">
        <v>312637.21000000002</v>
      </c>
      <c r="G30" s="23">
        <f t="shared" si="1"/>
        <v>1352731.79</v>
      </c>
      <c r="H30" s="6">
        <v>3800</v>
      </c>
    </row>
    <row r="31" spans="1:8" x14ac:dyDescent="0.2">
      <c r="A31" s="11" t="s">
        <v>18</v>
      </c>
      <c r="B31" s="23">
        <v>968000</v>
      </c>
      <c r="C31" s="23">
        <v>0</v>
      </c>
      <c r="D31" s="23">
        <f t="shared" si="0"/>
        <v>968000</v>
      </c>
      <c r="E31" s="23">
        <v>119789</v>
      </c>
      <c r="F31" s="23">
        <v>119789</v>
      </c>
      <c r="G31" s="23">
        <f t="shared" si="1"/>
        <v>848211</v>
      </c>
      <c r="H31" s="6">
        <v>3900</v>
      </c>
    </row>
    <row r="32" spans="1:8" x14ac:dyDescent="0.2">
      <c r="A32" s="9" t="s">
        <v>118</v>
      </c>
      <c r="B32" s="28">
        <f>SUM(B33:B41)</f>
        <v>10937290.82</v>
      </c>
      <c r="C32" s="28">
        <f>SUM(C33:C41)</f>
        <v>19339162.140000001</v>
      </c>
      <c r="D32" s="28">
        <f t="shared" si="0"/>
        <v>30276452.960000001</v>
      </c>
      <c r="E32" s="28">
        <f>SUM(E33:E41)</f>
        <v>3730640.68</v>
      </c>
      <c r="F32" s="28">
        <f>SUM(F33:F41)</f>
        <v>3730640.68</v>
      </c>
      <c r="G32" s="28">
        <f t="shared" si="1"/>
        <v>26545812.280000001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3840000</v>
      </c>
      <c r="C34" s="23">
        <v>0</v>
      </c>
      <c r="D34" s="23">
        <f t="shared" si="0"/>
        <v>3840000</v>
      </c>
      <c r="E34" s="23">
        <v>960000</v>
      </c>
      <c r="F34" s="23">
        <v>960000</v>
      </c>
      <c r="G34" s="23">
        <f t="shared" si="1"/>
        <v>2880000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7097290.8200000003</v>
      </c>
      <c r="C36" s="23">
        <v>19339162.140000001</v>
      </c>
      <c r="D36" s="23">
        <f t="shared" si="0"/>
        <v>26436452.960000001</v>
      </c>
      <c r="E36" s="23">
        <v>2770640.68</v>
      </c>
      <c r="F36" s="23">
        <v>2770640.68</v>
      </c>
      <c r="G36" s="23">
        <f t="shared" si="1"/>
        <v>23665812.280000001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3514400</v>
      </c>
      <c r="C42" s="28">
        <f>SUM(C43:C51)</f>
        <v>2020922.16</v>
      </c>
      <c r="D42" s="28">
        <f t="shared" si="0"/>
        <v>5535322.1600000001</v>
      </c>
      <c r="E42" s="28">
        <f>SUM(E43:E51)</f>
        <v>2046848.16</v>
      </c>
      <c r="F42" s="28">
        <f>SUM(F43:F51)</f>
        <v>2046848.16</v>
      </c>
      <c r="G42" s="28">
        <f t="shared" si="1"/>
        <v>3488474</v>
      </c>
      <c r="H42" s="10">
        <v>0</v>
      </c>
    </row>
    <row r="43" spans="1:8" x14ac:dyDescent="0.2">
      <c r="A43" s="3" t="s">
        <v>89</v>
      </c>
      <c r="B43" s="23">
        <v>284400</v>
      </c>
      <c r="C43" s="23">
        <v>20932.16</v>
      </c>
      <c r="D43" s="23">
        <f t="shared" si="0"/>
        <v>305332.15999999997</v>
      </c>
      <c r="E43" s="23">
        <v>46858.16</v>
      </c>
      <c r="F43" s="23">
        <v>46858.16</v>
      </c>
      <c r="G43" s="23">
        <f t="shared" si="1"/>
        <v>258473.99999999997</v>
      </c>
      <c r="H43" s="6">
        <v>5100</v>
      </c>
    </row>
    <row r="44" spans="1:8" x14ac:dyDescent="0.2">
      <c r="A44" s="11" t="s">
        <v>90</v>
      </c>
      <c r="B44" s="23">
        <v>150000</v>
      </c>
      <c r="C44" s="23">
        <v>0</v>
      </c>
      <c r="D44" s="23">
        <f t="shared" si="0"/>
        <v>150000</v>
      </c>
      <c r="E44" s="23">
        <v>0</v>
      </c>
      <c r="F44" s="23">
        <v>0</v>
      </c>
      <c r="G44" s="23">
        <f t="shared" si="1"/>
        <v>150000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2700000</v>
      </c>
      <c r="C46" s="23">
        <v>1999990</v>
      </c>
      <c r="D46" s="23">
        <f t="shared" si="0"/>
        <v>4699990</v>
      </c>
      <c r="E46" s="23">
        <v>1999990</v>
      </c>
      <c r="F46" s="23">
        <v>1999990</v>
      </c>
      <c r="G46" s="23">
        <f t="shared" si="1"/>
        <v>2700000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320000</v>
      </c>
      <c r="C48" s="23">
        <v>0</v>
      </c>
      <c r="D48" s="23">
        <f t="shared" si="0"/>
        <v>320000</v>
      </c>
      <c r="E48" s="23">
        <v>0</v>
      </c>
      <c r="F48" s="23">
        <v>0</v>
      </c>
      <c r="G48" s="23">
        <f t="shared" si="1"/>
        <v>320000</v>
      </c>
      <c r="H48" s="6">
        <v>5600</v>
      </c>
    </row>
    <row r="49" spans="1:8" x14ac:dyDescent="0.2">
      <c r="A49" s="11" t="s">
        <v>95</v>
      </c>
      <c r="B49" s="23">
        <v>60000</v>
      </c>
      <c r="C49" s="23">
        <v>0</v>
      </c>
      <c r="D49" s="23">
        <f t="shared" si="0"/>
        <v>60000</v>
      </c>
      <c r="E49" s="23">
        <v>0</v>
      </c>
      <c r="F49" s="23">
        <v>0</v>
      </c>
      <c r="G49" s="23">
        <f t="shared" si="1"/>
        <v>60000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27518046.789999999</v>
      </c>
      <c r="C52" s="28">
        <f>SUM(C53:C55)</f>
        <v>28684047.599999998</v>
      </c>
      <c r="D52" s="28">
        <f t="shared" si="0"/>
        <v>56202094.390000001</v>
      </c>
      <c r="E52" s="28">
        <f>SUM(E53:E55)</f>
        <v>15042504.159999998</v>
      </c>
      <c r="F52" s="28">
        <f>SUM(F53:F55)</f>
        <v>15042504.159999998</v>
      </c>
      <c r="G52" s="28">
        <f t="shared" si="1"/>
        <v>41159590.230000004</v>
      </c>
      <c r="H52" s="10">
        <v>0</v>
      </c>
    </row>
    <row r="53" spans="1:8" x14ac:dyDescent="0.2">
      <c r="A53" s="11" t="s">
        <v>98</v>
      </c>
      <c r="B53" s="23">
        <v>27418046.789999999</v>
      </c>
      <c r="C53" s="23">
        <v>28604305.809999999</v>
      </c>
      <c r="D53" s="23">
        <f t="shared" si="0"/>
        <v>56022352.599999994</v>
      </c>
      <c r="E53" s="23">
        <v>14962762.369999999</v>
      </c>
      <c r="F53" s="23">
        <v>14962762.369999999</v>
      </c>
      <c r="G53" s="23">
        <f t="shared" si="1"/>
        <v>41059590.229999997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79741.789999999994</v>
      </c>
      <c r="D54" s="23">
        <f t="shared" si="0"/>
        <v>79741.789999999994</v>
      </c>
      <c r="E54" s="23">
        <v>79741.789999999994</v>
      </c>
      <c r="F54" s="23">
        <v>79741.789999999994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100000</v>
      </c>
      <c r="C55" s="23">
        <v>0</v>
      </c>
      <c r="D55" s="23">
        <f t="shared" si="0"/>
        <v>100000</v>
      </c>
      <c r="E55" s="23">
        <v>0</v>
      </c>
      <c r="F55" s="23">
        <v>0</v>
      </c>
      <c r="G55" s="23">
        <f t="shared" si="1"/>
        <v>100000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81627513.960000008</v>
      </c>
      <c r="C76" s="26">
        <f t="shared" si="4"/>
        <v>53412520.090000004</v>
      </c>
      <c r="D76" s="26">
        <f t="shared" si="4"/>
        <v>135040034.05000001</v>
      </c>
      <c r="E76" s="26">
        <f t="shared" si="4"/>
        <v>29570559.159999996</v>
      </c>
      <c r="F76" s="26">
        <f t="shared" si="4"/>
        <v>29570559.159999996</v>
      </c>
      <c r="G76" s="26">
        <f t="shared" si="4"/>
        <v>105469474.89</v>
      </c>
    </row>
    <row r="78" spans="1:8" x14ac:dyDescent="0.2">
      <c r="A78" s="1" t="s">
        <v>115</v>
      </c>
    </row>
    <row r="86" spans="1:9" ht="12.75" x14ac:dyDescent="0.2">
      <c r="A86" s="40" t="s">
        <v>149</v>
      </c>
      <c r="B86" s="40"/>
      <c r="C86" s="40"/>
      <c r="D86" s="44"/>
      <c r="E86" s="45" t="s">
        <v>152</v>
      </c>
      <c r="F86" s="46"/>
      <c r="G86" s="46"/>
      <c r="H86" s="46"/>
      <c r="I86" s="46"/>
    </row>
    <row r="87" spans="1:9" ht="12.75" x14ac:dyDescent="0.2">
      <c r="A87" s="40" t="s">
        <v>150</v>
      </c>
      <c r="B87" s="40"/>
      <c r="C87" s="40"/>
      <c r="D87" s="44"/>
      <c r="E87" s="45" t="s">
        <v>151</v>
      </c>
      <c r="F87" s="46"/>
      <c r="G87" s="46"/>
      <c r="H87" s="46"/>
      <c r="I87" s="46"/>
    </row>
  </sheetData>
  <sheetProtection formatCells="0" formatColumns="0" formatRows="0" autoFilter="0"/>
  <mergeCells count="5">
    <mergeCell ref="A1:G1"/>
    <mergeCell ref="G2:G3"/>
    <mergeCell ref="B2:F2"/>
    <mergeCell ref="A86:C86"/>
    <mergeCell ref="A87:C87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view="pageBreakPreview" zoomScaleNormal="100" zoomScaleSheetLayoutView="100" workbookViewId="0">
      <selection activeCell="O71" sqref="O7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81.75" customHeight="1" x14ac:dyDescent="0.2">
      <c r="A1" s="37" t="s">
        <v>148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45366849.899999999</v>
      </c>
      <c r="C5" s="28">
        <f t="shared" si="0"/>
        <v>24632931.720000003</v>
      </c>
      <c r="D5" s="28">
        <f t="shared" si="0"/>
        <v>69999781.620000005</v>
      </c>
      <c r="E5" s="28">
        <f t="shared" si="0"/>
        <v>13469450.77</v>
      </c>
      <c r="F5" s="28">
        <f t="shared" si="0"/>
        <v>13469450.77</v>
      </c>
      <c r="G5" s="28">
        <f t="shared" si="0"/>
        <v>56530330.850000001</v>
      </c>
    </row>
    <row r="6" spans="1:7" x14ac:dyDescent="0.2">
      <c r="A6" s="17" t="s">
        <v>40</v>
      </c>
      <c r="B6" s="23">
        <v>3229229.24</v>
      </c>
      <c r="C6" s="23">
        <v>0</v>
      </c>
      <c r="D6" s="23">
        <f>B6+C6</f>
        <v>3229229.24</v>
      </c>
      <c r="E6" s="23">
        <v>737289.46</v>
      </c>
      <c r="F6" s="23">
        <v>737289.46</v>
      </c>
      <c r="G6" s="23">
        <f>D6-E6</f>
        <v>2491939.7800000003</v>
      </c>
    </row>
    <row r="7" spans="1:7" x14ac:dyDescent="0.2">
      <c r="A7" s="17" t="s">
        <v>16</v>
      </c>
      <c r="B7" s="23">
        <v>560355.11</v>
      </c>
      <c r="C7" s="23">
        <v>43485.51</v>
      </c>
      <c r="D7" s="23">
        <f t="shared" ref="D7:D13" si="1">B7+C7</f>
        <v>603840.62</v>
      </c>
      <c r="E7" s="23">
        <v>159913.89000000001</v>
      </c>
      <c r="F7" s="23">
        <v>159913.89000000001</v>
      </c>
      <c r="G7" s="23">
        <f t="shared" ref="G7:G13" si="2">D7-E7</f>
        <v>443926.73</v>
      </c>
    </row>
    <row r="8" spans="1:7" x14ac:dyDescent="0.2">
      <c r="A8" s="17" t="s">
        <v>116</v>
      </c>
      <c r="B8" s="23">
        <v>16001817.59</v>
      </c>
      <c r="C8" s="23">
        <v>19082036.489999998</v>
      </c>
      <c r="D8" s="23">
        <f t="shared" si="1"/>
        <v>35083854.079999998</v>
      </c>
      <c r="E8" s="23">
        <v>4797995.29</v>
      </c>
      <c r="F8" s="23">
        <v>4797995.29</v>
      </c>
      <c r="G8" s="23">
        <f t="shared" si="2"/>
        <v>30285858.789999999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2154794.29</v>
      </c>
      <c r="C10" s="23">
        <v>109770.17</v>
      </c>
      <c r="D10" s="23">
        <f t="shared" si="1"/>
        <v>2264564.46</v>
      </c>
      <c r="E10" s="23">
        <v>639345.43999999994</v>
      </c>
      <c r="F10" s="23">
        <v>639345.43999999994</v>
      </c>
      <c r="G10" s="23">
        <f t="shared" si="2"/>
        <v>1625219.02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5423419.6799999997</v>
      </c>
      <c r="C12" s="23">
        <v>236160</v>
      </c>
      <c r="D12" s="23">
        <f t="shared" si="1"/>
        <v>5659579.6799999997</v>
      </c>
      <c r="E12" s="23">
        <v>393168.15</v>
      </c>
      <c r="F12" s="23">
        <v>393168.15</v>
      </c>
      <c r="G12" s="23">
        <f t="shared" si="2"/>
        <v>5266411.5299999993</v>
      </c>
    </row>
    <row r="13" spans="1:7" x14ac:dyDescent="0.2">
      <c r="A13" s="17" t="s">
        <v>18</v>
      </c>
      <c r="B13" s="23">
        <v>17997233.989999998</v>
      </c>
      <c r="C13" s="23">
        <v>5161479.55</v>
      </c>
      <c r="D13" s="23">
        <f t="shared" si="1"/>
        <v>23158713.539999999</v>
      </c>
      <c r="E13" s="23">
        <v>6741738.54</v>
      </c>
      <c r="F13" s="23">
        <v>6741738.54</v>
      </c>
      <c r="G13" s="23">
        <f t="shared" si="2"/>
        <v>16416975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33665404.530000001</v>
      </c>
      <c r="C15" s="28">
        <f t="shared" si="3"/>
        <v>28734588.370000001</v>
      </c>
      <c r="D15" s="28">
        <f t="shared" si="3"/>
        <v>62399992.899999999</v>
      </c>
      <c r="E15" s="28">
        <f t="shared" si="3"/>
        <v>15893893.619999999</v>
      </c>
      <c r="F15" s="28">
        <f t="shared" si="3"/>
        <v>15893893.619999999</v>
      </c>
      <c r="G15" s="28">
        <f t="shared" si="3"/>
        <v>46506099.279999994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31626768.68</v>
      </c>
      <c r="C17" s="23">
        <v>28689488.370000001</v>
      </c>
      <c r="D17" s="23">
        <f t="shared" ref="D17:D22" si="5">B17+C17</f>
        <v>60316257.049999997</v>
      </c>
      <c r="E17" s="23">
        <v>15733868.5</v>
      </c>
      <c r="F17" s="23">
        <v>15733868.5</v>
      </c>
      <c r="G17" s="23">
        <f t="shared" si="4"/>
        <v>44582388.549999997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2038635.85</v>
      </c>
      <c r="C19" s="23">
        <v>45100</v>
      </c>
      <c r="D19" s="23">
        <f t="shared" si="5"/>
        <v>2083735.85</v>
      </c>
      <c r="E19" s="23">
        <v>160025.12</v>
      </c>
      <c r="F19" s="23">
        <v>160025.12</v>
      </c>
      <c r="G19" s="23">
        <f t="shared" si="4"/>
        <v>1923710.73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2595259.5299999998</v>
      </c>
      <c r="C24" s="28">
        <f t="shared" si="6"/>
        <v>45000</v>
      </c>
      <c r="D24" s="28">
        <f t="shared" si="6"/>
        <v>2640259.5299999998</v>
      </c>
      <c r="E24" s="28">
        <f t="shared" si="6"/>
        <v>207214.77</v>
      </c>
      <c r="F24" s="28">
        <f t="shared" si="6"/>
        <v>207214.77</v>
      </c>
      <c r="G24" s="28">
        <f t="shared" si="6"/>
        <v>2433044.7599999998</v>
      </c>
    </row>
    <row r="25" spans="1:7" x14ac:dyDescent="0.2">
      <c r="A25" s="17" t="s">
        <v>28</v>
      </c>
      <c r="B25" s="23">
        <v>2595259.5299999998</v>
      </c>
      <c r="C25" s="23">
        <v>45000</v>
      </c>
      <c r="D25" s="23">
        <f>B25+C25</f>
        <v>2640259.5299999998</v>
      </c>
      <c r="E25" s="23">
        <v>207214.77</v>
      </c>
      <c r="F25" s="23">
        <v>207214.77</v>
      </c>
      <c r="G25" s="23">
        <f t="shared" ref="G25:G33" si="7">D25-E25</f>
        <v>2433044.7599999998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81627513.960000008</v>
      </c>
      <c r="C41" s="24">
        <f t="shared" si="12"/>
        <v>53412520.090000004</v>
      </c>
      <c r="D41" s="24">
        <f t="shared" si="12"/>
        <v>135040034.05000001</v>
      </c>
      <c r="E41" s="24">
        <f t="shared" si="12"/>
        <v>29570559.159999996</v>
      </c>
      <c r="F41" s="24">
        <f t="shared" si="12"/>
        <v>29570559.159999996</v>
      </c>
      <c r="G41" s="24">
        <f t="shared" si="12"/>
        <v>105469474.88999999</v>
      </c>
    </row>
    <row r="43" spans="1:7" x14ac:dyDescent="0.2">
      <c r="A43" s="1" t="s">
        <v>115</v>
      </c>
    </row>
    <row r="53" spans="1:7" ht="12.75" x14ac:dyDescent="0.2">
      <c r="A53" s="40" t="s">
        <v>149</v>
      </c>
      <c r="B53" s="40"/>
      <c r="C53" s="47"/>
      <c r="D53" s="40" t="s">
        <v>152</v>
      </c>
      <c r="E53" s="40"/>
      <c r="F53" s="40"/>
      <c r="G53" s="40"/>
    </row>
    <row r="54" spans="1:7" ht="12.75" x14ac:dyDescent="0.2">
      <c r="A54" s="40" t="s">
        <v>150</v>
      </c>
      <c r="B54" s="40"/>
      <c r="C54" s="47"/>
      <c r="D54" s="40" t="s">
        <v>151</v>
      </c>
      <c r="E54" s="40"/>
      <c r="F54" s="40"/>
      <c r="G54" s="40"/>
    </row>
  </sheetData>
  <sheetProtection formatCells="0" formatColumns="0" formatRows="0" autoFilter="0"/>
  <mergeCells count="7">
    <mergeCell ref="G2:G3"/>
    <mergeCell ref="A1:G1"/>
    <mergeCell ref="B2:F2"/>
    <mergeCell ref="A54:B54"/>
    <mergeCell ref="D54:G54"/>
    <mergeCell ref="A53:B53"/>
    <mergeCell ref="D53:G53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2026-05-04T18:21:35Z</cp:lastPrinted>
  <dcterms:created xsi:type="dcterms:W3CDTF">2014-02-10T03:37:14Z</dcterms:created>
  <dcterms:modified xsi:type="dcterms:W3CDTF">2026-05-04T18:21:53Z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